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使用方法" sheetId="1" r:id="rId1"/>
    <sheet name="要件全般" sheetId="2" r:id="rId2"/>
    <sheet name="割合要件計算書 " sheetId="3" r:id="rId3"/>
  </sheets>
  <definedNames>
    <definedName name="_xlfn.IFERROR" hidden="1">#NAME?</definedName>
    <definedName name="_xlnm.Print_Area" localSheetId="2">'割合要件計算書 '!$A$1:$S$36</definedName>
    <definedName name="_xlnm.Print_Area" localSheetId="1">'要件全般'!$A$1:$AA$19</definedName>
    <definedName name="_xlnm.Print_Titles" localSheetId="2">'割合要件計算書 '!$1:$2</definedName>
  </definedNames>
  <calcPr fullCalcOnLoad="1"/>
</workbook>
</file>

<file path=xl/sharedStrings.xml><?xml version="1.0" encoding="utf-8"?>
<sst xmlns="http://schemas.openxmlformats.org/spreadsheetml/2006/main" count="110" uniqueCount="61">
  <si>
    <t>＜使用方法＞</t>
  </si>
  <si>
    <r>
      <t>当エクセルは複数のシート（</t>
    </r>
    <r>
      <rPr>
        <u val="single"/>
        <sz val="12"/>
        <color indexed="56"/>
        <rFont val="メイリオ"/>
        <family val="3"/>
      </rPr>
      <t>このエクセル画面下に表示</t>
    </r>
    <r>
      <rPr>
        <sz val="12"/>
        <color indexed="56"/>
        <rFont val="メイリオ"/>
        <family val="3"/>
      </rPr>
      <t>）で構成されています。</t>
    </r>
  </si>
  <si>
    <t>□</t>
  </si>
  <si>
    <t>事業所名</t>
  </si>
  <si>
    <t>確 認 者</t>
  </si>
  <si>
    <t>確認年月日</t>
  </si>
  <si>
    <r>
      <rPr>
        <sz val="12"/>
        <color indexed="40"/>
        <rFont val="メイリオ"/>
        <family val="3"/>
      </rPr>
      <t>水色枠内</t>
    </r>
    <r>
      <rPr>
        <sz val="12"/>
        <rFont val="メイリオ"/>
        <family val="3"/>
      </rPr>
      <t>に、実績を入力してください（</t>
    </r>
    <r>
      <rPr>
        <u val="single"/>
        <sz val="12"/>
        <rFont val="メイリオ"/>
        <family val="3"/>
      </rPr>
      <t>その他の欄は自動的に計算されます</t>
    </r>
    <r>
      <rPr>
        <sz val="12"/>
        <rFont val="メイリオ"/>
        <family val="3"/>
      </rPr>
      <t>）。</t>
    </r>
  </si>
  <si>
    <r>
      <t>■　</t>
    </r>
    <r>
      <rPr>
        <b/>
        <u val="single"/>
        <sz val="14"/>
        <color indexed="56"/>
        <rFont val="メイリオ"/>
        <family val="3"/>
      </rPr>
      <t>前年度</t>
    </r>
    <r>
      <rPr>
        <b/>
        <sz val="14"/>
        <color indexed="56"/>
        <rFont val="メイリオ"/>
        <family val="3"/>
      </rPr>
      <t>の実績にて計算する場合</t>
    </r>
    <r>
      <rPr>
        <sz val="14"/>
        <color indexed="10"/>
        <rFont val="メイリオ"/>
        <family val="3"/>
      </rPr>
      <t>（前年度の実績が６ヶ月に満たない事業所(前年11月1日指定事業所など)は、こちらの方法では判定できません）</t>
    </r>
  </si>
  <si>
    <t>年度分の判定</t>
  </si>
  <si>
    <t>合計</t>
  </si>
  <si>
    <t>いずれかを満たすこと</t>
  </si>
  <si>
    <t>割　合</t>
  </si>
  <si>
    <r>
      <t>■　</t>
    </r>
    <r>
      <rPr>
        <b/>
        <u val="single"/>
        <sz val="14"/>
        <color indexed="56"/>
        <rFont val="メイリオ"/>
        <family val="3"/>
      </rPr>
      <t>前３ヵ月</t>
    </r>
    <r>
      <rPr>
        <b/>
        <sz val="14"/>
        <color indexed="56"/>
        <rFont val="メイリオ"/>
        <family val="3"/>
      </rPr>
      <t>の実績で計算する場合</t>
    </r>
    <r>
      <rPr>
        <sz val="14"/>
        <color indexed="10"/>
        <rFont val="メイリオ"/>
        <family val="3"/>
      </rPr>
      <t>（この場合、毎月実績を確認・記録いただき、割合要件を満たさなくなった場合はただちに加算取下げの届出を行う必要があります）</t>
    </r>
  </si>
  <si>
    <t>届出（判定）月：</t>
  </si>
  <si>
    <r>
      <t>月　</t>
    </r>
    <r>
      <rPr>
        <sz val="10"/>
        <rFont val="ＭＳ 明朝"/>
        <family val="1"/>
      </rPr>
      <t>（▼ボタンから選択してください）</t>
    </r>
  </si>
  <si>
    <t>平均</t>
  </si>
  <si>
    <t>１０月</t>
  </si>
  <si>
    <t>１１月</t>
  </si>
  <si>
    <t>１２月</t>
  </si>
  <si>
    <t>１月</t>
  </si>
  <si>
    <t>２月</t>
  </si>
  <si>
    <t>３月</t>
  </si>
  <si>
    <t>４月</t>
  </si>
  <si>
    <t>５月</t>
  </si>
  <si>
    <t>６月</t>
  </si>
  <si>
    <t>７月</t>
  </si>
  <si>
    <t>８月</t>
  </si>
  <si>
    <t>９月</t>
  </si>
  <si>
    <t>要支援者は除いて計算</t>
  </si>
  <si>
    <t>≧３０％</t>
  </si>
  <si>
    <t>　いずれかを満たすこと</t>
  </si>
  <si>
    <t>→</t>
  </si>
  <si>
    <t>利用者の実人員数</t>
  </si>
  <si>
    <t>上記のうち、
中重度要介護者人員数</t>
  </si>
  <si>
    <t>【利用者の実人員数により計算する場合】：毎月の利用者実人数（同一人は重複カウントしない）の実績値を入力してください</t>
  </si>
  <si>
    <t>利用者の延人員数</t>
  </si>
  <si>
    <t>【利用者の延人員数により計算する場合】：毎月の利用者延人数の実績値を入力してください</t>
  </si>
  <si>
    <t>利用者の実人員数</t>
  </si>
  <si>
    <t>上記のうち
中重度要介護者人員数</t>
  </si>
  <si>
    <t>利用者の延人員数</t>
  </si>
  <si>
    <t>※実人員数による計算を行う場合において、月途中で要介護状態区分が変更になった場合は、月末の要介護状態区分を用いて計算してください。</t>
  </si>
  <si>
    <t>【利用者の実人員数により計算する場合】：前3ヵ月の毎月の利用者実人数（同一人は重複カウントしない）の実績値を入力してください</t>
  </si>
  <si>
    <t>【利用者の延人員数により計算する場合】：前3ヵ月の毎月の利用者延人数の実績値を入力してください</t>
  </si>
  <si>
    <t xml:space="preserve"> 前３ヵ月の実績で計算する場合において、毎月、前3ヵ月の実績を確認のうえ記録している（割合要件を満たさなくなった場合はただちに加算取下げの届出を行う必要があります）。</t>
  </si>
  <si>
    <t>※常勤換算数を計算する際の勤務延時間数については、サービス提供時間前後の延長加算を算定する際に配置する看護職員又は介護職員の勤務時間数は含めない。</t>
  </si>
  <si>
    <t>☆下記要件のうち、一つでも要件を満たさないことが判明しましたら、速やかに広域福祉課へご連絡ください。</t>
  </si>
  <si>
    <t>※サービス提供時間帯を通じて配置する看護職員は、他の職務との兼務は認められず、加算の要件である加配を行う常勤換算員数を算出する際の勤務時間数に含めることはできません。
なお、加算の算定要件となる看護職員とは別に看護職員を配置している場合は、当該看護職員の勤務時間数は常勤換算員数を算出する際の勤務時間数に含めることができます。</t>
  </si>
  <si>
    <t>中重度者ケア体制加算チェックシート（通所リハビリテーション）</t>
  </si>
  <si>
    <t>※サービス提供時間帯を通じた看護職員の配置については、日ごと又は１日の時間帯によって看護職員が変わっても、通所リハビリテーションを行う時間帯を通じて配置されていれば、当該要件を満たすこととなります。</t>
  </si>
  <si>
    <t>中重度の要介護者であっても社会性の維持を図り在宅生活の継続に資するリハビリテーションを計画的に実施するプログラムを作成している。</t>
  </si>
  <si>
    <t>割合要件計算書（中重度者ケア体制加算）　　通所リハビリテーション用</t>
  </si>
  <si>
    <r>
      <t>まず、</t>
    </r>
    <r>
      <rPr>
        <b/>
        <sz val="12"/>
        <color indexed="14"/>
        <rFont val="メイリオ"/>
        <family val="3"/>
      </rPr>
      <t>ピンク色の「要件全般」</t>
    </r>
    <r>
      <rPr>
        <sz val="12"/>
        <color indexed="56"/>
        <rFont val="メイリオ"/>
        <family val="3"/>
      </rPr>
      <t>シートにて全要件をご確認いただいた後、</t>
    </r>
    <r>
      <rPr>
        <b/>
        <sz val="12"/>
        <color indexed="40"/>
        <rFont val="メイリオ"/>
        <family val="3"/>
      </rPr>
      <t>青色の「割合計算書」</t>
    </r>
    <r>
      <rPr>
        <sz val="12"/>
        <color indexed="56"/>
        <rFont val="メイリオ"/>
        <family val="3"/>
      </rPr>
      <t xml:space="preserve">シートにて実績を入力し、割合要件を満たしているかご確認願います。
</t>
    </r>
  </si>
  <si>
    <r>
      <t xml:space="preserve"> </t>
    </r>
    <r>
      <rPr>
        <sz val="12"/>
        <color indexed="56"/>
        <rFont val="ＭＳ ゴシック"/>
        <family val="3"/>
      </rPr>
      <t>指定基準に定められた看護職員又は介護職員の員数</t>
    </r>
    <r>
      <rPr>
        <b/>
        <sz val="12"/>
        <color indexed="56"/>
        <rFont val="ＭＳ ゴシック"/>
        <family val="3"/>
      </rPr>
      <t>に加え</t>
    </r>
    <r>
      <rPr>
        <sz val="12"/>
        <color indexed="56"/>
        <rFont val="ＭＳ ゴシック"/>
        <family val="3"/>
      </rPr>
      <t>、看護職員又は介護職員を常勤換算方法で</t>
    </r>
    <r>
      <rPr>
        <b/>
        <sz val="12"/>
        <color indexed="56"/>
        <rFont val="ＭＳ ゴシック"/>
        <family val="3"/>
      </rPr>
      <t>１以上確保</t>
    </r>
    <r>
      <rPr>
        <sz val="12"/>
        <color indexed="56"/>
        <rFont val="ＭＳ ゴシック"/>
        <family val="3"/>
      </rPr>
      <t>している。</t>
    </r>
  </si>
  <si>
    <r>
      <t>前年度（３月を除く）または前３ヵ月間における利用者の総数のうち、</t>
    </r>
    <r>
      <rPr>
        <b/>
        <sz val="12"/>
        <color indexed="56"/>
        <rFont val="ＭＳ ゴシック"/>
        <family val="3"/>
      </rPr>
      <t>要介護３～５である利用者の占める割合が３０％以上</t>
    </r>
    <r>
      <rPr>
        <sz val="12"/>
        <color indexed="56"/>
        <rFont val="ＭＳ ゴシック"/>
        <family val="3"/>
      </rPr>
      <t>である。</t>
    </r>
  </si>
  <si>
    <r>
      <t>サービス</t>
    </r>
    <r>
      <rPr>
        <b/>
        <sz val="12"/>
        <color indexed="56"/>
        <rFont val="ＭＳ ゴシック"/>
        <family val="3"/>
      </rPr>
      <t>提供時間帯を通じて、専ら</t>
    </r>
    <r>
      <rPr>
        <sz val="12"/>
        <color indexed="56"/>
        <rFont val="ＭＳ ゴシック"/>
        <family val="3"/>
      </rPr>
      <t>当該指定リハビリテーションの提供に当たる</t>
    </r>
    <r>
      <rPr>
        <b/>
        <sz val="12"/>
        <color indexed="56"/>
        <rFont val="ＭＳ ゴシック"/>
        <family val="3"/>
      </rPr>
      <t>看護職員を１名以上</t>
    </r>
    <r>
      <rPr>
        <sz val="12"/>
        <color indexed="56"/>
        <rFont val="ＭＳ ゴシック"/>
        <family val="3"/>
      </rPr>
      <t>配置している。</t>
    </r>
  </si>
  <si>
    <t>○中重度要介護者割合要件 【利用者の総数のうち、中重度要介護者（要介護３~５）の利用者の占める割合が３０％以上であること】</t>
  </si>
  <si>
    <t>○中重度要介護者割合要件 【利用者の総数のうち、中重度要介護者（要介護３~５）の利用者の占める割合が３０％以上であること】</t>
  </si>
  <si>
    <t>加算算定後は、毎月人員配置の状況が上記要件を満たしているか否かを確認している。</t>
  </si>
  <si>
    <t>令和　　　年　　月　　日</t>
  </si>
  <si>
    <r>
      <t xml:space="preserve"> 別紙「</t>
    </r>
    <r>
      <rPr>
        <sz val="11"/>
        <color indexed="10"/>
        <rFont val="HG丸ｺﾞｼｯｸM-PRO"/>
        <family val="3"/>
      </rPr>
      <t>割合要件計算書」にて、上記要件を満たしているか否かを確認している。</t>
    </r>
  </si>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</sst>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101">
    <font>
      <sz val="11"/>
      <name val="ＭＳ Ｐゴシック"/>
      <family val="3"/>
    </font>
    <font>
      <sz val="11"/>
      <color indexed="8"/>
      <name val="ＭＳ Ｐゴシック"/>
      <family val="3"/>
    </font>
    <font>
      <sz val="12"/>
      <name val="メイリオ"/>
      <family val="3"/>
    </font>
    <font>
      <sz val="6"/>
      <name val="ＭＳ Ｐゴシック"/>
      <family val="3"/>
    </font>
    <font>
      <b/>
      <sz val="12"/>
      <name val="メイリオ"/>
      <family val="3"/>
    </font>
    <font>
      <u val="single"/>
      <sz val="12"/>
      <color indexed="56"/>
      <name val="メイリオ"/>
      <family val="3"/>
    </font>
    <font>
      <sz val="12"/>
      <color indexed="56"/>
      <name val="メイリオ"/>
      <family val="3"/>
    </font>
    <font>
      <sz val="14"/>
      <name val="メイリオ"/>
      <family val="3"/>
    </font>
    <font>
      <sz val="12"/>
      <name val="ＭＳ 明朝"/>
      <family val="1"/>
    </font>
    <font>
      <sz val="14"/>
      <name val="ＭＳ 明朝"/>
      <family val="1"/>
    </font>
    <font>
      <sz val="12"/>
      <color indexed="56"/>
      <name val="ＭＳ ゴシック"/>
      <family val="3"/>
    </font>
    <font>
      <sz val="10"/>
      <name val="ＭＳ 明朝"/>
      <family val="1"/>
    </font>
    <font>
      <sz val="11"/>
      <name val="HG丸ｺﾞｼｯｸM-PRO"/>
      <family val="3"/>
    </font>
    <font>
      <sz val="11"/>
      <name val="ＭＳ 明朝"/>
      <family val="1"/>
    </font>
    <font>
      <sz val="11"/>
      <name val="HG正楷書体-PRO"/>
      <family val="4"/>
    </font>
    <font>
      <sz val="12"/>
      <name val="HG正楷書体-PRO"/>
      <family val="4"/>
    </font>
    <font>
      <b/>
      <sz val="18"/>
      <name val="メイリオ"/>
      <family val="3"/>
    </font>
    <font>
      <b/>
      <sz val="14"/>
      <name val="メイリオ"/>
      <family val="3"/>
    </font>
    <font>
      <sz val="12"/>
      <color indexed="40"/>
      <name val="メイリオ"/>
      <family val="3"/>
    </font>
    <font>
      <u val="single"/>
      <sz val="12"/>
      <name val="メイリオ"/>
      <family val="3"/>
    </font>
    <font>
      <b/>
      <u val="single"/>
      <sz val="14"/>
      <color indexed="56"/>
      <name val="メイリオ"/>
      <family val="3"/>
    </font>
    <font>
      <b/>
      <sz val="14"/>
      <color indexed="56"/>
      <name val="メイリオ"/>
      <family val="3"/>
    </font>
    <font>
      <sz val="14"/>
      <color indexed="10"/>
      <name val="メイリオ"/>
      <family val="3"/>
    </font>
    <font>
      <sz val="11"/>
      <name val="メイリオ"/>
      <family val="3"/>
    </font>
    <font>
      <sz val="8"/>
      <name val="メイリオ"/>
      <family val="3"/>
    </font>
    <font>
      <sz val="10"/>
      <name val="メイリオ"/>
      <family val="3"/>
    </font>
    <font>
      <b/>
      <sz val="20"/>
      <name val="メイリオ"/>
      <family val="3"/>
    </font>
    <font>
      <sz val="11"/>
      <color indexed="10"/>
      <name val="HG丸ｺﾞｼｯｸM-PRO"/>
      <family val="3"/>
    </font>
    <font>
      <b/>
      <sz val="12"/>
      <color indexed="14"/>
      <name val="メイリオ"/>
      <family val="3"/>
    </font>
    <font>
      <b/>
      <sz val="12"/>
      <color indexed="40"/>
      <name val="メイリオ"/>
      <family val="3"/>
    </font>
    <font>
      <b/>
      <sz val="12"/>
      <color indexed="5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メイリオ"/>
      <family val="3"/>
    </font>
    <font>
      <b/>
      <sz val="13"/>
      <color indexed="10"/>
      <name val="メイリオ"/>
      <family val="3"/>
    </font>
    <font>
      <sz val="12"/>
      <color indexed="10"/>
      <name val="HG丸ｺﾞｼｯｸM-PRO"/>
      <family val="3"/>
    </font>
    <font>
      <sz val="11"/>
      <color indexed="10"/>
      <name val="メイリオ"/>
      <family val="3"/>
    </font>
    <font>
      <i/>
      <sz val="10"/>
      <color indexed="10"/>
      <name val="HG丸ｺﾞｼｯｸM-PRO"/>
      <family val="3"/>
    </font>
    <font>
      <sz val="11"/>
      <color indexed="30"/>
      <name val="ＭＳ Ｐ明朝"/>
      <family val="1"/>
    </font>
    <font>
      <b/>
      <sz val="12"/>
      <color indexed="10"/>
      <name val="メイリオ"/>
      <family val="3"/>
    </font>
    <font>
      <sz val="14"/>
      <color indexed="28"/>
      <name val="ＭＳ 明朝"/>
      <family val="1"/>
    </font>
    <font>
      <sz val="11"/>
      <color indexed="30"/>
      <name val="メイリオ"/>
      <family val="3"/>
    </font>
    <font>
      <sz val="11"/>
      <color indexed="56"/>
      <name val="メイリオ"/>
      <family val="3"/>
    </font>
    <font>
      <u val="single"/>
      <sz val="12"/>
      <color indexed="10"/>
      <name val="メイリオ"/>
      <family val="3"/>
    </font>
    <font>
      <i/>
      <sz val="11"/>
      <color indexed="10"/>
      <name val="HG丸ｺﾞｼｯｸM-PRO"/>
      <family val="3"/>
    </font>
    <font>
      <sz val="12"/>
      <color indexed="10"/>
      <name val="メイリオ"/>
      <family val="3"/>
    </font>
    <font>
      <b/>
      <sz val="14"/>
      <color indexed="60"/>
      <name val="メイリオ"/>
      <family val="3"/>
    </font>
    <font>
      <b/>
      <sz val="11"/>
      <color indexed="60"/>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メイリオ"/>
      <family val="3"/>
    </font>
    <font>
      <b/>
      <sz val="13"/>
      <color rgb="FFFF0000"/>
      <name val="メイリオ"/>
      <family val="3"/>
    </font>
    <font>
      <sz val="12"/>
      <color rgb="FFFF0000"/>
      <name val="HG丸ｺﾞｼｯｸM-PRO"/>
      <family val="3"/>
    </font>
    <font>
      <sz val="11"/>
      <color rgb="FFFF0000"/>
      <name val="メイリオ"/>
      <family val="3"/>
    </font>
    <font>
      <i/>
      <sz val="10"/>
      <color rgb="FFFF0000"/>
      <name val="HG丸ｺﾞｼｯｸM-PRO"/>
      <family val="3"/>
    </font>
    <font>
      <sz val="11"/>
      <color rgb="FF0070C0"/>
      <name val="ＭＳ Ｐ明朝"/>
      <family val="1"/>
    </font>
    <font>
      <b/>
      <sz val="12"/>
      <color rgb="FFFF0000"/>
      <name val="メイリオ"/>
      <family val="3"/>
    </font>
    <font>
      <sz val="14"/>
      <color theme="7" tint="-0.4999699890613556"/>
      <name val="ＭＳ 明朝"/>
      <family val="1"/>
    </font>
    <font>
      <sz val="11"/>
      <color rgb="FF0070C0"/>
      <name val="メイリオ"/>
      <family val="3"/>
    </font>
    <font>
      <sz val="12"/>
      <color rgb="FF002060"/>
      <name val="メイリオ"/>
      <family val="3"/>
    </font>
    <font>
      <sz val="11"/>
      <color rgb="FF002060"/>
      <name val="メイリオ"/>
      <family val="3"/>
    </font>
    <font>
      <u val="single"/>
      <sz val="12"/>
      <color rgb="FFFF0000"/>
      <name val="メイリオ"/>
      <family val="3"/>
    </font>
    <font>
      <sz val="12"/>
      <color rgb="FF002060"/>
      <name val="ＭＳ ゴシック"/>
      <family val="3"/>
    </font>
    <font>
      <sz val="11"/>
      <color rgb="FFFF0000"/>
      <name val="HG丸ｺﾞｼｯｸM-PRO"/>
      <family val="3"/>
    </font>
    <font>
      <i/>
      <sz val="11"/>
      <color rgb="FFFF0000"/>
      <name val="HG丸ｺﾞｼｯｸM-PRO"/>
      <family val="3"/>
    </font>
    <font>
      <b/>
      <sz val="14"/>
      <color rgb="FFC00000"/>
      <name val="メイリオ"/>
      <family val="3"/>
    </font>
    <font>
      <sz val="11"/>
      <color rgb="FFC00000"/>
      <name val="ＭＳ Ｐゴシック"/>
      <family val="3"/>
    </font>
    <font>
      <sz val="12"/>
      <color rgb="FFFF0000"/>
      <name val="メイリオ"/>
      <family val="3"/>
    </font>
    <font>
      <b/>
      <sz val="14"/>
      <color rgb="FF002060"/>
      <name val="メイリオ"/>
      <family val="3"/>
    </font>
    <font>
      <b/>
      <sz val="11"/>
      <color rgb="FFC00000"/>
      <name val="ＭＳ Ｐゴシック"/>
      <family val="3"/>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medium"/>
      <bottom style="thin"/>
    </border>
    <border>
      <left style="thin"/>
      <right style="dashed"/>
      <top style="thin"/>
      <bottom style="thin"/>
    </border>
    <border>
      <left style="medium">
        <color rgb="FF00B0F0"/>
      </left>
      <right style="medium">
        <color rgb="FF00B0F0"/>
      </right>
      <top style="medium">
        <color rgb="FF00B0F0"/>
      </top>
      <bottom style="medium">
        <color rgb="FF00B0F0"/>
      </bottom>
    </border>
    <border>
      <left style="thin"/>
      <right style="thin"/>
      <top style="thin"/>
      <bottom style="thin"/>
    </border>
    <border>
      <left style="thin"/>
      <right style="dashed"/>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medium">
        <color rgb="FF00B0F0"/>
      </right>
      <top style="thin"/>
      <bottom style="thin"/>
    </border>
    <border>
      <left style="medium">
        <color rgb="FF00B0F0"/>
      </left>
      <right>
        <color indexed="63"/>
      </right>
      <top>
        <color indexed="63"/>
      </top>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dashed"/>
      <right style="dashed"/>
      <top style="medium"/>
      <bottom>
        <color indexed="63"/>
      </bottom>
    </border>
    <border>
      <left style="dashed"/>
      <right style="thin"/>
      <top style="medium"/>
      <bottom>
        <color indexed="63"/>
      </bottom>
    </border>
    <border>
      <left style="dashed"/>
      <right style="dashed"/>
      <top style="thin"/>
      <bottom style="thin"/>
    </border>
    <border>
      <left style="dashed"/>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dashed"/>
      <right style="dashed"/>
      <top style="medium"/>
      <bottom style="thin"/>
    </border>
    <border>
      <left style="dashed"/>
      <right style="thin"/>
      <top style="medium"/>
      <bottom style="thin"/>
    </border>
    <border>
      <left>
        <color indexed="63"/>
      </left>
      <right>
        <color indexed="63"/>
      </right>
      <top style="thin"/>
      <bottom>
        <color indexed="63"/>
      </bottom>
    </border>
  </borders>
  <cellStyleXfs count="65">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63" fillId="0" borderId="0" applyFont="0" applyFill="0" applyBorder="0" applyAlignment="0" applyProtection="0"/>
    <xf numFmtId="9" fontId="0" fillId="0" borderId="0" applyFont="0" applyFill="0" applyBorder="0" applyAlignment="0" applyProtection="0"/>
    <xf numFmtId="0" fontId="63"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63" fillId="0" borderId="0" applyFont="0" applyFill="0" applyBorder="0" applyAlignment="0" applyProtection="0"/>
    <xf numFmtId="40" fontId="63"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63" fillId="0" borderId="0" applyFont="0" applyFill="0" applyBorder="0" applyAlignment="0" applyProtection="0"/>
    <xf numFmtId="8" fontId="63" fillId="0" borderId="0" applyFont="0" applyFill="0" applyBorder="0" applyAlignment="0" applyProtection="0"/>
    <xf numFmtId="0" fontId="7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9" fillId="32" borderId="0" applyNumberFormat="0" applyBorder="0" applyAlignment="0" applyProtection="0"/>
  </cellStyleXfs>
  <cellXfs count="112">
    <xf numFmtId="0" fontId="0" fillId="0" borderId="0" xfId="0" applyAlignment="1">
      <alignment/>
    </xf>
    <xf numFmtId="0" fontId="2" fillId="0" borderId="0" xfId="63" applyFont="1" applyProtection="1">
      <alignment vertical="center"/>
      <protection locked="0"/>
    </xf>
    <xf numFmtId="0" fontId="2" fillId="0" borderId="0" xfId="63" applyFont="1" applyProtection="1">
      <alignment vertical="center"/>
      <protection/>
    </xf>
    <xf numFmtId="0" fontId="8" fillId="0" borderId="0" xfId="0" applyFont="1" applyFill="1" applyAlignment="1" applyProtection="1">
      <alignment horizontal="left" vertical="center" shrinkToFit="1"/>
      <protection/>
    </xf>
    <xf numFmtId="0" fontId="8" fillId="33" borderId="0" xfId="0" applyFont="1" applyFill="1" applyAlignment="1" applyProtection="1">
      <alignment horizontal="left" vertical="center" shrinkToFit="1"/>
      <protection/>
    </xf>
    <xf numFmtId="0" fontId="11" fillId="0" borderId="10" xfId="0" applyFont="1" applyFill="1" applyBorder="1" applyAlignment="1" applyProtection="1">
      <alignment horizontal="center" vertical="center" shrinkToFit="1"/>
      <protection/>
    </xf>
    <xf numFmtId="0" fontId="11" fillId="0" borderId="11" xfId="0" applyFont="1" applyFill="1" applyBorder="1" applyAlignment="1" applyProtection="1">
      <alignment horizontal="center" vertical="center" shrinkToFit="1"/>
      <protection/>
    </xf>
    <xf numFmtId="0" fontId="80" fillId="28" borderId="12" xfId="62" applyFont="1" applyFill="1" applyBorder="1" applyAlignment="1" applyProtection="1">
      <alignment horizontal="center" vertical="center"/>
      <protection locked="0"/>
    </xf>
    <xf numFmtId="176" fontId="2" fillId="0" borderId="13" xfId="62" applyNumberFormat="1" applyFont="1" applyFill="1" applyBorder="1" applyAlignment="1" applyProtection="1">
      <alignment horizontal="center" vertical="center" shrinkToFit="1"/>
      <protection/>
    </xf>
    <xf numFmtId="177" fontId="23" fillId="28" borderId="12" xfId="62" applyNumberFormat="1" applyFont="1" applyFill="1" applyBorder="1" applyAlignment="1" applyProtection="1">
      <alignment horizontal="center" vertical="center" shrinkToFit="1"/>
      <protection locked="0"/>
    </xf>
    <xf numFmtId="177" fontId="2" fillId="0" borderId="13" xfId="62" applyNumberFormat="1" applyFont="1" applyFill="1" applyBorder="1" applyAlignment="1" applyProtection="1">
      <alignment horizontal="center" vertical="center" shrinkToFit="1"/>
      <protection/>
    </xf>
    <xf numFmtId="0" fontId="11" fillId="0" borderId="14" xfId="0" applyFont="1" applyFill="1" applyBorder="1" applyAlignment="1" applyProtection="1">
      <alignment horizontal="center" vertical="center" shrinkToFit="1"/>
      <protection/>
    </xf>
    <xf numFmtId="0" fontId="7" fillId="34" borderId="0" xfId="0" applyFont="1" applyFill="1" applyAlignment="1" applyProtection="1">
      <alignment horizontal="center" vertical="center" shrinkToFit="1"/>
      <protection/>
    </xf>
    <xf numFmtId="10" fontId="81" fillId="0" borderId="13" xfId="43" applyNumberFormat="1" applyFont="1" applyBorder="1" applyAlignment="1" applyProtection="1" quotePrefix="1">
      <alignment horizontal="center" vertical="center" shrinkToFit="1"/>
      <protection/>
    </xf>
    <xf numFmtId="0" fontId="16" fillId="0" borderId="0" xfId="62" applyFont="1" applyAlignment="1" applyProtection="1">
      <alignment horizontal="center" vertical="center"/>
      <protection/>
    </xf>
    <xf numFmtId="0" fontId="17" fillId="0" borderId="0" xfId="62" applyFont="1" applyAlignment="1" applyProtection="1">
      <alignment vertical="center"/>
      <protection/>
    </xf>
    <xf numFmtId="0" fontId="7" fillId="0" borderId="0" xfId="62" applyFont="1" applyProtection="1">
      <alignment vertical="center"/>
      <protection/>
    </xf>
    <xf numFmtId="0" fontId="2" fillId="0" borderId="0" xfId="62" applyFont="1" applyAlignment="1" applyProtection="1">
      <alignment vertical="center"/>
      <protection/>
    </xf>
    <xf numFmtId="0" fontId="23" fillId="0" borderId="0" xfId="62" applyFont="1" applyProtection="1">
      <alignment vertical="center"/>
      <protection/>
    </xf>
    <xf numFmtId="0" fontId="17" fillId="0" borderId="0" xfId="62" applyFont="1" applyAlignment="1" applyProtection="1">
      <alignment horizontal="center" vertical="center"/>
      <protection/>
    </xf>
    <xf numFmtId="0" fontId="7" fillId="0" borderId="0" xfId="62" applyFont="1" applyAlignment="1" applyProtection="1">
      <alignment horizontal="right" vertical="center"/>
      <protection/>
    </xf>
    <xf numFmtId="0" fontId="82" fillId="0" borderId="0" xfId="62" applyFont="1" applyAlignment="1" applyProtection="1">
      <alignment vertical="top" wrapText="1"/>
      <protection/>
    </xf>
    <xf numFmtId="0" fontId="82" fillId="0" borderId="0" xfId="62" applyFont="1" applyAlignment="1" applyProtection="1">
      <alignment vertical="top"/>
      <protection/>
    </xf>
    <xf numFmtId="0" fontId="23" fillId="0" borderId="0" xfId="62" applyFont="1" applyBorder="1" applyProtection="1">
      <alignment vertical="center"/>
      <protection/>
    </xf>
    <xf numFmtId="0" fontId="2" fillId="0" borderId="15" xfId="62" applyFont="1" applyBorder="1" applyAlignment="1" applyProtection="1">
      <alignment horizontal="left"/>
      <protection/>
    </xf>
    <xf numFmtId="0" fontId="4" fillId="0" borderId="15" xfId="62" applyFont="1" applyBorder="1" applyAlignment="1" applyProtection="1">
      <alignment horizontal="left"/>
      <protection/>
    </xf>
    <xf numFmtId="0" fontId="8" fillId="0" borderId="15" xfId="62" applyFont="1" applyBorder="1" applyAlignment="1" applyProtection="1">
      <alignment horizontal="left" vertical="center" wrapText="1"/>
      <protection/>
    </xf>
    <xf numFmtId="0" fontId="8" fillId="0" borderId="0" xfId="62" applyFont="1" applyBorder="1" applyAlignment="1" applyProtection="1">
      <alignment vertical="center" wrapText="1"/>
      <protection/>
    </xf>
    <xf numFmtId="0" fontId="83" fillId="0" borderId="0" xfId="62" applyFont="1" applyBorder="1" applyAlignment="1" applyProtection="1">
      <alignment vertical="center" wrapText="1"/>
      <protection/>
    </xf>
    <xf numFmtId="0" fontId="84" fillId="2" borderId="13" xfId="62" applyFont="1" applyFill="1" applyBorder="1" applyAlignment="1" applyProtection="1">
      <alignment horizontal="center" vertical="center"/>
      <protection/>
    </xf>
    <xf numFmtId="0" fontId="85" fillId="2" borderId="13" xfId="62" applyFont="1" applyFill="1" applyBorder="1" applyAlignment="1" applyProtection="1">
      <alignment horizontal="center" vertical="center" shrinkToFit="1"/>
      <protection/>
    </xf>
    <xf numFmtId="0" fontId="23" fillId="2" borderId="16" xfId="62" applyFont="1" applyFill="1" applyBorder="1" applyAlignment="1" applyProtection="1">
      <alignment horizontal="center" vertical="center" shrinkToFit="1"/>
      <protection/>
    </xf>
    <xf numFmtId="0" fontId="8" fillId="2" borderId="17" xfId="62" applyFont="1" applyFill="1" applyBorder="1" applyAlignment="1" applyProtection="1">
      <alignment horizontal="left" vertical="center" wrapText="1"/>
      <protection/>
    </xf>
    <xf numFmtId="0" fontId="23" fillId="0" borderId="0" xfId="62" applyFont="1" applyFill="1" applyBorder="1" applyAlignment="1" applyProtection="1">
      <alignment horizontal="center" vertical="top"/>
      <protection/>
    </xf>
    <xf numFmtId="0" fontId="23" fillId="0" borderId="0" xfId="62" applyFont="1" applyBorder="1" applyAlignment="1" applyProtection="1">
      <alignment horizontal="center"/>
      <protection/>
    </xf>
    <xf numFmtId="0" fontId="8" fillId="2" borderId="18" xfId="62" applyFont="1" applyFill="1" applyBorder="1" applyAlignment="1" applyProtection="1">
      <alignment horizontal="left" vertical="center" wrapText="1"/>
      <protection/>
    </xf>
    <xf numFmtId="0" fontId="26" fillId="0" borderId="0" xfId="62" applyFont="1" applyFill="1" applyBorder="1" applyAlignment="1" applyProtection="1">
      <alignment horizontal="center" vertical="center"/>
      <protection/>
    </xf>
    <xf numFmtId="0" fontId="86" fillId="0" borderId="0" xfId="62" applyFont="1" applyBorder="1" applyAlignment="1" applyProtection="1">
      <alignment vertical="center" shrinkToFit="1"/>
      <protection/>
    </xf>
    <xf numFmtId="0" fontId="0" fillId="0" borderId="0" xfId="0" applyAlignment="1" applyProtection="1">
      <alignment/>
      <protection/>
    </xf>
    <xf numFmtId="0" fontId="23" fillId="0" borderId="15" xfId="62" applyFont="1" applyBorder="1" applyAlignment="1" applyProtection="1">
      <alignment horizontal="left" vertical="center" wrapText="1"/>
      <protection/>
    </xf>
    <xf numFmtId="0" fontId="24" fillId="0" borderId="15" xfId="62" applyFont="1" applyBorder="1" applyAlignment="1" applyProtection="1" quotePrefix="1">
      <alignment horizontal="right"/>
      <protection/>
    </xf>
    <xf numFmtId="0" fontId="25" fillId="0" borderId="0" xfId="62" applyFont="1" applyBorder="1" applyAlignment="1" applyProtection="1">
      <alignment horizontal="center" vertical="center"/>
      <protection/>
    </xf>
    <xf numFmtId="0" fontId="24" fillId="0" borderId="0" xfId="62" applyFont="1" applyBorder="1" applyAlignment="1" applyProtection="1" quotePrefix="1">
      <alignment horizontal="right"/>
      <protection/>
    </xf>
    <xf numFmtId="0" fontId="84" fillId="3" borderId="13" xfId="62" applyFont="1" applyFill="1" applyBorder="1" applyAlignment="1" applyProtection="1">
      <alignment horizontal="center" vertical="center"/>
      <protection/>
    </xf>
    <xf numFmtId="0" fontId="23" fillId="3" borderId="16" xfId="62" applyFont="1" applyFill="1" applyBorder="1" applyAlignment="1" applyProtection="1">
      <alignment horizontal="center" vertical="center" shrinkToFit="1"/>
      <protection/>
    </xf>
    <xf numFmtId="0" fontId="8" fillId="3" borderId="17" xfId="62" applyFont="1" applyFill="1" applyBorder="1" applyAlignment="1" applyProtection="1">
      <alignment horizontal="left" vertical="center" wrapText="1"/>
      <protection/>
    </xf>
    <xf numFmtId="0" fontId="4" fillId="0" borderId="0" xfId="62" applyFont="1" applyBorder="1" applyAlignment="1" applyProtection="1">
      <alignment horizontal="left"/>
      <protection/>
    </xf>
    <xf numFmtId="0" fontId="23" fillId="0" borderId="0" xfId="62" applyFont="1" applyBorder="1" applyAlignment="1" applyProtection="1">
      <alignment horizontal="left" vertical="center" wrapText="1"/>
      <protection/>
    </xf>
    <xf numFmtId="0" fontId="2" fillId="0" borderId="0" xfId="62" applyFont="1" applyAlignment="1" applyProtection="1">
      <alignment horizontal="right" vertical="center"/>
      <protection/>
    </xf>
    <xf numFmtId="0" fontId="7" fillId="0" borderId="19" xfId="62" applyFont="1" applyBorder="1" applyAlignment="1" applyProtection="1">
      <alignment vertical="center"/>
      <protection/>
    </xf>
    <xf numFmtId="0" fontId="7" fillId="0" borderId="0" xfId="62" applyFont="1" applyAlignment="1" applyProtection="1">
      <alignment vertical="center"/>
      <protection/>
    </xf>
    <xf numFmtId="0" fontId="87" fillId="0" borderId="0" xfId="62" applyFont="1" applyBorder="1" applyAlignment="1" applyProtection="1">
      <alignment horizontal="left" vertical="center" wrapText="1"/>
      <protection/>
    </xf>
    <xf numFmtId="0" fontId="13" fillId="0" borderId="0" xfId="62" applyFont="1" applyBorder="1" applyAlignment="1" applyProtection="1">
      <alignment horizontal="left" vertical="center" wrapText="1"/>
      <protection/>
    </xf>
    <xf numFmtId="0" fontId="23" fillId="0" borderId="0" xfId="62" applyFont="1" applyBorder="1" applyAlignment="1" applyProtection="1">
      <alignment horizontal="left" wrapText="1"/>
      <protection/>
    </xf>
    <xf numFmtId="0" fontId="88" fillId="2" borderId="13" xfId="62" applyFont="1" applyFill="1" applyBorder="1" applyAlignment="1" applyProtection="1">
      <alignment horizontal="center" vertical="center" shrinkToFit="1"/>
      <protection/>
    </xf>
    <xf numFmtId="0" fontId="23" fillId="2" borderId="13" xfId="62" applyFont="1" applyFill="1" applyBorder="1" applyAlignment="1" applyProtection="1">
      <alignment horizontal="center" vertical="center" shrinkToFit="1"/>
      <protection/>
    </xf>
    <xf numFmtId="0" fontId="87" fillId="0" borderId="0" xfId="62" applyFont="1" applyBorder="1" applyAlignment="1" applyProtection="1">
      <alignment horizontal="left" vertical="distributed" wrapText="1"/>
      <protection/>
    </xf>
    <xf numFmtId="0" fontId="23" fillId="0" borderId="20" xfId="62" applyFont="1" applyFill="1" applyBorder="1" applyAlignment="1" applyProtection="1">
      <alignment horizontal="center" vertical="top"/>
      <protection/>
    </xf>
    <xf numFmtId="0" fontId="0" fillId="0" borderId="0" xfId="0" applyAlignment="1" applyProtection="1">
      <alignment vertical="center"/>
      <protection/>
    </xf>
    <xf numFmtId="0" fontId="86" fillId="0" borderId="0" xfId="62" applyFont="1" applyBorder="1" applyAlignment="1" applyProtection="1">
      <alignment horizontal="left" vertical="center" shrinkToFit="1"/>
      <protection/>
    </xf>
    <xf numFmtId="0" fontId="25" fillId="0" borderId="15" xfId="62" applyFont="1" applyBorder="1" applyAlignment="1" applyProtection="1">
      <alignment horizontal="center" vertical="center"/>
      <protection/>
    </xf>
    <xf numFmtId="0" fontId="88" fillId="3" borderId="13" xfId="62" applyFont="1" applyFill="1" applyBorder="1" applyAlignment="1" applyProtection="1">
      <alignment horizontal="center" vertical="center" shrinkToFit="1"/>
      <protection/>
    </xf>
    <xf numFmtId="0" fontId="23" fillId="3" borderId="13" xfId="62" applyFont="1" applyFill="1" applyBorder="1" applyAlignment="1" applyProtection="1">
      <alignment horizontal="center" vertical="center" shrinkToFit="1"/>
      <protection/>
    </xf>
    <xf numFmtId="0" fontId="23" fillId="0" borderId="0" xfId="62" applyFont="1" applyAlignment="1" applyProtection="1">
      <alignment horizontal="center" vertical="center"/>
      <protection/>
    </xf>
    <xf numFmtId="0" fontId="4" fillId="0" borderId="0" xfId="63" applyFont="1" applyAlignment="1" applyProtection="1">
      <alignment horizontal="center" vertical="center"/>
      <protection/>
    </xf>
    <xf numFmtId="0" fontId="89" fillId="0" borderId="0" xfId="63" applyFont="1" applyAlignment="1" applyProtection="1">
      <alignment horizontal="left" vertical="center" wrapText="1"/>
      <protection/>
    </xf>
    <xf numFmtId="0" fontId="90" fillId="0" borderId="0" xfId="63" applyFont="1" applyAlignment="1" applyProtection="1">
      <alignment horizontal="left" vertical="top" wrapText="1"/>
      <protection/>
    </xf>
    <xf numFmtId="0" fontId="91" fillId="0" borderId="0" xfId="63" applyFont="1" applyAlignment="1" applyProtection="1">
      <alignment horizontal="left" vertical="center" wrapText="1"/>
      <protection/>
    </xf>
    <xf numFmtId="0" fontId="13" fillId="0" borderId="21" xfId="0" applyFont="1" applyFill="1" applyBorder="1" applyAlignment="1" applyProtection="1">
      <alignment horizontal="center" vertical="center" shrinkToFit="1"/>
      <protection/>
    </xf>
    <xf numFmtId="0" fontId="13" fillId="0" borderId="22" xfId="0" applyFont="1" applyFill="1" applyBorder="1" applyAlignment="1" applyProtection="1">
      <alignment horizontal="center" vertical="center" shrinkToFit="1"/>
      <protection/>
    </xf>
    <xf numFmtId="0" fontId="14" fillId="0" borderId="22"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4" fillId="0" borderId="24" xfId="0" applyFont="1" applyFill="1" applyBorder="1" applyAlignment="1" applyProtection="1">
      <alignment horizontal="center" vertical="center" shrinkToFit="1"/>
      <protection locked="0"/>
    </xf>
    <xf numFmtId="58" fontId="15" fillId="0" borderId="22" xfId="0" applyNumberFormat="1" applyFont="1" applyFill="1" applyBorder="1" applyAlignment="1" applyProtection="1">
      <alignment horizontal="center" vertical="center" shrinkToFit="1"/>
      <protection locked="0"/>
    </xf>
    <xf numFmtId="58" fontId="15" fillId="0" borderId="23" xfId="0" applyNumberFormat="1"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xf>
    <xf numFmtId="0" fontId="12" fillId="0" borderId="0" xfId="0" applyFont="1" applyFill="1" applyBorder="1" applyAlignment="1" applyProtection="1">
      <alignment horizontal="left" vertical="center" wrapText="1" shrinkToFit="1"/>
      <protection/>
    </xf>
    <xf numFmtId="0" fontId="12" fillId="0" borderId="0" xfId="0" applyFont="1" applyFill="1" applyBorder="1" applyAlignment="1" applyProtection="1">
      <alignment horizontal="left" vertical="center" shrinkToFit="1"/>
      <protection/>
    </xf>
    <xf numFmtId="0" fontId="9" fillId="0" borderId="25" xfId="0" applyFont="1" applyFill="1" applyBorder="1" applyAlignment="1" applyProtection="1">
      <alignment horizontal="center" vertical="center" shrinkToFit="1"/>
      <protection/>
    </xf>
    <xf numFmtId="0" fontId="9" fillId="0" borderId="26" xfId="0" applyFont="1" applyFill="1" applyBorder="1" applyAlignment="1" applyProtection="1">
      <alignment horizontal="center" vertical="center" shrinkToFit="1"/>
      <protection/>
    </xf>
    <xf numFmtId="0" fontId="92" fillId="28" borderId="26" xfId="0" applyFont="1" applyFill="1" applyBorder="1" applyAlignment="1" applyProtection="1">
      <alignment horizontal="left" vertical="center" wrapText="1" shrinkToFit="1"/>
      <protection/>
    </xf>
    <xf numFmtId="0" fontId="92" fillId="28" borderId="27" xfId="0" applyFont="1" applyFill="1" applyBorder="1" applyAlignment="1" applyProtection="1">
      <alignment horizontal="left" vertical="center" wrapText="1" shrinkToFit="1"/>
      <protection/>
    </xf>
    <xf numFmtId="0" fontId="93" fillId="0" borderId="28" xfId="0" applyFont="1" applyFill="1" applyBorder="1" applyAlignment="1" applyProtection="1">
      <alignment horizontal="left" vertical="center" wrapText="1"/>
      <protection/>
    </xf>
    <xf numFmtId="0" fontId="93" fillId="0" borderId="29" xfId="0" applyFont="1" applyFill="1" applyBorder="1" applyAlignment="1" applyProtection="1">
      <alignment horizontal="left" vertical="center" wrapText="1"/>
      <protection/>
    </xf>
    <xf numFmtId="0" fontId="12" fillId="0" borderId="30" xfId="0" applyFont="1" applyFill="1" applyBorder="1" applyAlignment="1" applyProtection="1">
      <alignment horizontal="left" vertical="center" wrapText="1"/>
      <protection/>
    </xf>
    <xf numFmtId="0" fontId="12" fillId="0" borderId="31" xfId="0" applyFont="1" applyFill="1" applyBorder="1" applyAlignment="1" applyProtection="1">
      <alignment horizontal="left" vertical="center" wrapText="1"/>
      <protection/>
    </xf>
    <xf numFmtId="0" fontId="12" fillId="0" borderId="32" xfId="0" applyFont="1" applyFill="1" applyBorder="1" applyAlignment="1" applyProtection="1">
      <alignment horizontal="left" vertical="center" wrapText="1" shrinkToFit="1"/>
      <protection/>
    </xf>
    <xf numFmtId="0" fontId="94" fillId="0" borderId="33" xfId="0" applyFont="1" applyFill="1" applyBorder="1" applyAlignment="1" applyProtection="1">
      <alignment horizontal="left" vertical="top" wrapText="1" shrinkToFit="1"/>
      <protection/>
    </xf>
    <xf numFmtId="0" fontId="94" fillId="0" borderId="33" xfId="0" applyFont="1" applyFill="1" applyBorder="1" applyAlignment="1" applyProtection="1">
      <alignment horizontal="left" vertical="top" shrinkToFit="1"/>
      <protection/>
    </xf>
    <xf numFmtId="0" fontId="12" fillId="0" borderId="34" xfId="0" applyFont="1" applyFill="1" applyBorder="1" applyAlignment="1" applyProtection="1">
      <alignment horizontal="left" vertical="center" wrapText="1"/>
      <protection/>
    </xf>
    <xf numFmtId="0" fontId="12" fillId="0" borderId="35" xfId="0" applyFont="1" applyFill="1" applyBorder="1" applyAlignment="1" applyProtection="1">
      <alignment horizontal="left" vertical="center" wrapText="1"/>
      <protection/>
    </xf>
    <xf numFmtId="0" fontId="12" fillId="0" borderId="36" xfId="0" applyFont="1" applyFill="1" applyBorder="1" applyAlignment="1" applyProtection="1">
      <alignment horizontal="left" vertical="top" wrapText="1"/>
      <protection/>
    </xf>
    <xf numFmtId="0" fontId="95" fillId="0" borderId="0" xfId="62" applyFont="1" applyBorder="1" applyAlignment="1" applyProtection="1">
      <alignment horizontal="left"/>
      <protection/>
    </xf>
    <xf numFmtId="0" fontId="96" fillId="0" borderId="0" xfId="0" applyFont="1" applyAlignment="1" applyProtection="1">
      <alignment/>
      <protection/>
    </xf>
    <xf numFmtId="0" fontId="8" fillId="34" borderId="0" xfId="62" applyFont="1" applyFill="1" applyBorder="1" applyAlignment="1" applyProtection="1">
      <alignment horizontal="left" vertical="center" wrapText="1"/>
      <protection/>
    </xf>
    <xf numFmtId="0" fontId="0" fillId="0" borderId="0" xfId="0" applyAlignment="1" applyProtection="1">
      <alignment vertical="center"/>
      <protection/>
    </xf>
    <xf numFmtId="0" fontId="23" fillId="0" borderId="15" xfId="62" applyFont="1" applyBorder="1" applyAlignment="1" applyProtection="1">
      <alignment horizontal="center"/>
      <protection/>
    </xf>
    <xf numFmtId="0" fontId="23" fillId="0" borderId="15" xfId="62" applyFont="1" applyBorder="1" applyAlignment="1" applyProtection="1" quotePrefix="1">
      <alignment horizontal="center"/>
      <protection/>
    </xf>
    <xf numFmtId="0" fontId="97" fillId="0" borderId="0" xfId="62" applyFont="1" applyAlignment="1" applyProtection="1">
      <alignment horizontal="left" vertical="center" textRotation="255" shrinkToFit="1"/>
      <protection/>
    </xf>
    <xf numFmtId="10" fontId="81" fillId="0" borderId="13" xfId="43" applyNumberFormat="1" applyFont="1" applyBorder="1" applyAlignment="1" applyProtection="1" quotePrefix="1">
      <alignment horizontal="center" vertical="center" shrinkToFit="1"/>
      <protection/>
    </xf>
    <xf numFmtId="0" fontId="86" fillId="0" borderId="20" xfId="62" applyFont="1" applyBorder="1" applyAlignment="1" applyProtection="1">
      <alignment horizontal="left" vertical="center" shrinkToFit="1"/>
      <protection/>
    </xf>
    <xf numFmtId="0" fontId="86" fillId="0" borderId="0" xfId="62" applyFont="1" applyBorder="1" applyAlignment="1" applyProtection="1">
      <alignment horizontal="left" vertical="center" shrinkToFit="1"/>
      <protection/>
    </xf>
    <xf numFmtId="0" fontId="97" fillId="0" borderId="0" xfId="62" applyFont="1" applyAlignment="1" applyProtection="1">
      <alignment horizontal="center" vertical="center" textRotation="255" shrinkToFit="1"/>
      <protection/>
    </xf>
    <xf numFmtId="0" fontId="98" fillId="4" borderId="0" xfId="62" applyFont="1" applyFill="1" applyAlignment="1" applyProtection="1">
      <alignment horizontal="left" vertical="center" shrinkToFit="1"/>
      <protection/>
    </xf>
    <xf numFmtId="0" fontId="16" fillId="0" borderId="0" xfId="62" applyFont="1" applyAlignment="1" applyProtection="1">
      <alignment horizontal="center" vertical="center"/>
      <protection/>
    </xf>
    <xf numFmtId="0" fontId="7" fillId="0" borderId="19" xfId="62" applyFont="1" applyBorder="1" applyAlignment="1" applyProtection="1">
      <alignment horizontal="left" vertical="center"/>
      <protection/>
    </xf>
    <xf numFmtId="0" fontId="7" fillId="0" borderId="0" xfId="62" applyFont="1" applyAlignment="1" applyProtection="1">
      <alignment horizontal="left" vertical="center"/>
      <protection/>
    </xf>
    <xf numFmtId="0" fontId="95" fillId="0" borderId="0" xfId="62" applyFont="1" applyBorder="1" applyAlignment="1" applyProtection="1">
      <alignment horizontal="left" vertical="center"/>
      <protection/>
    </xf>
    <xf numFmtId="0" fontId="99" fillId="0" borderId="0" xfId="0" applyFont="1" applyAlignment="1" applyProtection="1">
      <alignment horizontal="left" vertical="center"/>
      <protection/>
    </xf>
    <xf numFmtId="0" fontId="99" fillId="0" borderId="0" xfId="0" applyFont="1" applyAlignment="1" applyProtection="1">
      <alignment vertical="center"/>
      <protection/>
    </xf>
    <xf numFmtId="0" fontId="100" fillId="0" borderId="0" xfId="0" applyFont="1" applyAlignment="1" applyProtection="1">
      <alignment horizontal="left" vertical="top" wrapText="1"/>
      <protection/>
    </xf>
    <xf numFmtId="0" fontId="13" fillId="0" borderId="0" xfId="0" applyFont="1" applyAlignment="1" applyProtection="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dxfs count="2">
    <dxf>
      <font>
        <color theme="0" tint="-0.04997999966144562"/>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11</xdr:row>
      <xdr:rowOff>390525</xdr:rowOff>
    </xdr:from>
    <xdr:to>
      <xdr:col>18</xdr:col>
      <xdr:colOff>28575</xdr:colOff>
      <xdr:row>17</xdr:row>
      <xdr:rowOff>428625</xdr:rowOff>
    </xdr:to>
    <xdr:sp>
      <xdr:nvSpPr>
        <xdr:cNvPr id="1" name="右中かっこ 5"/>
        <xdr:cNvSpPr>
          <a:spLocks/>
        </xdr:cNvSpPr>
      </xdr:nvSpPr>
      <xdr:spPr>
        <a:xfrm>
          <a:off x="12344400" y="3419475"/>
          <a:ext cx="466725" cy="3000375"/>
        </a:xfrm>
        <a:prstGeom prst="rightBrace">
          <a:avLst>
            <a:gd name="adj1" fmla="val -48027"/>
            <a:gd name="adj2" fmla="val 52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27</xdr:row>
      <xdr:rowOff>476250</xdr:rowOff>
    </xdr:from>
    <xdr:to>
      <xdr:col>11</xdr:col>
      <xdr:colOff>561975</xdr:colOff>
      <xdr:row>33</xdr:row>
      <xdr:rowOff>352425</xdr:rowOff>
    </xdr:to>
    <xdr:sp>
      <xdr:nvSpPr>
        <xdr:cNvPr id="2" name="右中かっこ 6"/>
        <xdr:cNvSpPr>
          <a:spLocks/>
        </xdr:cNvSpPr>
      </xdr:nvSpPr>
      <xdr:spPr>
        <a:xfrm>
          <a:off x="8353425" y="9848850"/>
          <a:ext cx="514350" cy="3400425"/>
        </a:xfrm>
        <a:prstGeom prst="rightBrace">
          <a:avLst>
            <a:gd name="adj1" fmla="val -48152"/>
            <a:gd name="adj2" fmla="val 52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
  <sheetViews>
    <sheetView showGridLines="0" showRowColHeaders="0" tabSelected="1" zoomScale="110" zoomScaleNormal="110" zoomScalePageLayoutView="0" workbookViewId="0" topLeftCell="A1">
      <pane xSplit="19" ySplit="22" topLeftCell="T23" activePane="bottomRight" state="frozen"/>
      <selection pane="topLeft" activeCell="B4" sqref="B4:S4"/>
      <selection pane="topRight" activeCell="B4" sqref="B4:S4"/>
      <selection pane="bottomLeft" activeCell="B4" sqref="B4:S4"/>
      <selection pane="bottomRight" activeCell="K5" sqref="K5"/>
    </sheetView>
  </sheetViews>
  <sheetFormatPr defaultColWidth="9.00390625" defaultRowHeight="13.5"/>
  <cols>
    <col min="1" max="1" width="5.75390625" style="2" customWidth="1"/>
    <col min="2" max="8" width="10.375" style="2" customWidth="1"/>
    <col min="9" max="16384" width="9.00390625" style="2" customWidth="1"/>
  </cols>
  <sheetData>
    <row r="1" ht="19.5">
      <c r="A1" s="1"/>
    </row>
    <row r="2" spans="2:8" ht="27" customHeight="1">
      <c r="B2" s="64" t="s">
        <v>0</v>
      </c>
      <c r="C2" s="64"/>
      <c r="D2" s="64"/>
      <c r="E2" s="64"/>
      <c r="F2" s="64"/>
      <c r="G2" s="64"/>
      <c r="H2" s="64"/>
    </row>
    <row r="3" spans="2:8" ht="63.75" customHeight="1">
      <c r="B3" s="65" t="s">
        <v>1</v>
      </c>
      <c r="C3" s="65"/>
      <c r="D3" s="65"/>
      <c r="E3" s="65"/>
      <c r="F3" s="65"/>
      <c r="G3" s="65"/>
      <c r="H3" s="65"/>
    </row>
    <row r="4" spans="2:8" ht="17.25" customHeight="1">
      <c r="B4" s="66"/>
      <c r="C4" s="66"/>
      <c r="D4" s="66"/>
      <c r="E4" s="66"/>
      <c r="F4" s="66"/>
      <c r="G4" s="66"/>
      <c r="H4" s="66"/>
    </row>
    <row r="5" spans="2:8" ht="90.75" customHeight="1">
      <c r="B5" s="65" t="s">
        <v>51</v>
      </c>
      <c r="C5" s="65"/>
      <c r="D5" s="65"/>
      <c r="E5" s="65"/>
      <c r="F5" s="65"/>
      <c r="G5" s="65"/>
      <c r="H5" s="65"/>
    </row>
    <row r="6" spans="2:8" ht="19.5">
      <c r="B6" s="67"/>
      <c r="C6" s="67"/>
      <c r="D6" s="67"/>
      <c r="E6" s="67"/>
      <c r="F6" s="67"/>
      <c r="G6" s="67"/>
      <c r="H6" s="67"/>
    </row>
  </sheetData>
  <sheetProtection sheet="1" selectLockedCells="1" selectUnlockedCells="1"/>
  <mergeCells count="5">
    <mergeCell ref="B2:H2"/>
    <mergeCell ref="B3:H3"/>
    <mergeCell ref="B4:H4"/>
    <mergeCell ref="B5:H5"/>
    <mergeCell ref="B6:H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AA19"/>
  <sheetViews>
    <sheetView showGridLines="0" zoomScaleSheetLayoutView="100" zoomScalePageLayoutView="0" workbookViewId="0" topLeftCell="A1">
      <selection activeCell="C10" sqref="C10:Z10"/>
    </sheetView>
  </sheetViews>
  <sheetFormatPr defaultColWidth="9.00390625" defaultRowHeight="13.5"/>
  <cols>
    <col min="1" max="1" width="1.25" style="4" customWidth="1"/>
    <col min="2" max="3" width="3.625" style="4" customWidth="1"/>
    <col min="4" max="26" width="3.375" style="4" customWidth="1"/>
    <col min="27" max="27" width="1.12109375" style="4" customWidth="1"/>
    <col min="28" max="16384" width="9.00390625" style="4" customWidth="1"/>
  </cols>
  <sheetData>
    <row r="1" spans="1:27" ht="27.75" customHeight="1">
      <c r="A1" s="75" t="s">
        <v>47</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ht="8.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42.75" customHeight="1" thickBot="1">
      <c r="A3" s="3"/>
      <c r="B3" s="87" t="s">
        <v>45</v>
      </c>
      <c r="C3" s="88"/>
      <c r="D3" s="88"/>
      <c r="E3" s="88"/>
      <c r="F3" s="88"/>
      <c r="G3" s="88"/>
      <c r="H3" s="88"/>
      <c r="I3" s="88"/>
      <c r="J3" s="88"/>
      <c r="K3" s="88"/>
      <c r="L3" s="88"/>
      <c r="M3" s="88"/>
      <c r="N3" s="88"/>
      <c r="O3" s="88"/>
      <c r="P3" s="88"/>
      <c r="Q3" s="88"/>
      <c r="R3" s="88"/>
      <c r="S3" s="88"/>
      <c r="T3" s="88"/>
      <c r="U3" s="88"/>
      <c r="V3" s="88"/>
      <c r="W3" s="88"/>
      <c r="X3" s="88"/>
      <c r="Y3" s="88"/>
      <c r="Z3" s="88"/>
      <c r="AA3" s="3"/>
    </row>
    <row r="4" spans="1:27" ht="55.5" customHeight="1" thickBot="1">
      <c r="A4" s="3"/>
      <c r="B4" s="78" t="s">
        <v>2</v>
      </c>
      <c r="C4" s="79"/>
      <c r="D4" s="80" t="s">
        <v>52</v>
      </c>
      <c r="E4" s="80"/>
      <c r="F4" s="80"/>
      <c r="G4" s="80"/>
      <c r="H4" s="80"/>
      <c r="I4" s="80"/>
      <c r="J4" s="80"/>
      <c r="K4" s="80"/>
      <c r="L4" s="80"/>
      <c r="M4" s="80"/>
      <c r="N4" s="80"/>
      <c r="O4" s="80"/>
      <c r="P4" s="80"/>
      <c r="Q4" s="80"/>
      <c r="R4" s="80"/>
      <c r="S4" s="80"/>
      <c r="T4" s="80"/>
      <c r="U4" s="80"/>
      <c r="V4" s="80"/>
      <c r="W4" s="80"/>
      <c r="X4" s="80"/>
      <c r="Y4" s="80"/>
      <c r="Z4" s="81"/>
      <c r="AA4" s="3"/>
    </row>
    <row r="5" spans="1:27" ht="43.5" customHeight="1">
      <c r="A5" s="3"/>
      <c r="B5" s="5" t="s">
        <v>2</v>
      </c>
      <c r="C5" s="89" t="s">
        <v>57</v>
      </c>
      <c r="D5" s="89"/>
      <c r="E5" s="89"/>
      <c r="F5" s="89"/>
      <c r="G5" s="89"/>
      <c r="H5" s="89"/>
      <c r="I5" s="89"/>
      <c r="J5" s="89"/>
      <c r="K5" s="89"/>
      <c r="L5" s="89"/>
      <c r="M5" s="89"/>
      <c r="N5" s="89"/>
      <c r="O5" s="89"/>
      <c r="P5" s="89"/>
      <c r="Q5" s="89"/>
      <c r="R5" s="89"/>
      <c r="S5" s="89"/>
      <c r="T5" s="89"/>
      <c r="U5" s="89"/>
      <c r="V5" s="89"/>
      <c r="W5" s="89"/>
      <c r="X5" s="89"/>
      <c r="Y5" s="89"/>
      <c r="Z5" s="90"/>
      <c r="AA5" s="3"/>
    </row>
    <row r="6" spans="1:27" ht="42" customHeight="1">
      <c r="A6" s="3"/>
      <c r="B6" s="91" t="s">
        <v>44</v>
      </c>
      <c r="C6" s="91"/>
      <c r="D6" s="91"/>
      <c r="E6" s="91"/>
      <c r="F6" s="91"/>
      <c r="G6" s="91"/>
      <c r="H6" s="91"/>
      <c r="I6" s="91"/>
      <c r="J6" s="91"/>
      <c r="K6" s="91"/>
      <c r="L6" s="91"/>
      <c r="M6" s="91"/>
      <c r="N6" s="91"/>
      <c r="O6" s="91"/>
      <c r="P6" s="91"/>
      <c r="Q6" s="91"/>
      <c r="R6" s="91"/>
      <c r="S6" s="91"/>
      <c r="T6" s="91"/>
      <c r="U6" s="91"/>
      <c r="V6" s="91"/>
      <c r="W6" s="91"/>
      <c r="X6" s="91"/>
      <c r="Y6" s="91"/>
      <c r="Z6" s="91"/>
      <c r="AA6" s="3"/>
    </row>
    <row r="7" spans="1:27" ht="7.5" customHeight="1" thickBot="1">
      <c r="A7" s="3"/>
      <c r="B7" s="3"/>
      <c r="C7" s="3"/>
      <c r="D7" s="3"/>
      <c r="E7" s="3"/>
      <c r="F7" s="3"/>
      <c r="G7" s="3"/>
      <c r="H7" s="3"/>
      <c r="I7" s="3"/>
      <c r="J7" s="3"/>
      <c r="K7" s="3"/>
      <c r="L7" s="3"/>
      <c r="M7" s="3"/>
      <c r="N7" s="3"/>
      <c r="O7" s="3"/>
      <c r="P7" s="3"/>
      <c r="Q7" s="3"/>
      <c r="R7" s="3"/>
      <c r="S7" s="3"/>
      <c r="T7" s="3"/>
      <c r="U7" s="3"/>
      <c r="V7" s="3"/>
      <c r="W7" s="3"/>
      <c r="X7" s="3"/>
      <c r="Y7" s="3"/>
      <c r="Z7" s="3"/>
      <c r="AA7" s="3"/>
    </row>
    <row r="8" spans="1:27" ht="60" customHeight="1" thickBot="1">
      <c r="A8" s="3"/>
      <c r="B8" s="78" t="s">
        <v>2</v>
      </c>
      <c r="C8" s="79"/>
      <c r="D8" s="80" t="s">
        <v>53</v>
      </c>
      <c r="E8" s="80"/>
      <c r="F8" s="80"/>
      <c r="G8" s="80"/>
      <c r="H8" s="80"/>
      <c r="I8" s="80"/>
      <c r="J8" s="80"/>
      <c r="K8" s="80"/>
      <c r="L8" s="80"/>
      <c r="M8" s="80"/>
      <c r="N8" s="80"/>
      <c r="O8" s="80"/>
      <c r="P8" s="80"/>
      <c r="Q8" s="80"/>
      <c r="R8" s="80"/>
      <c r="S8" s="80"/>
      <c r="T8" s="80"/>
      <c r="U8" s="80"/>
      <c r="V8" s="80"/>
      <c r="W8" s="80"/>
      <c r="X8" s="80"/>
      <c r="Y8" s="80"/>
      <c r="Z8" s="81"/>
      <c r="AA8" s="3"/>
    </row>
    <row r="9" spans="1:27" ht="57.75" customHeight="1">
      <c r="A9" s="3"/>
      <c r="B9" s="11" t="s">
        <v>2</v>
      </c>
      <c r="C9" s="82" t="s">
        <v>59</v>
      </c>
      <c r="D9" s="82"/>
      <c r="E9" s="82"/>
      <c r="F9" s="82"/>
      <c r="G9" s="82"/>
      <c r="H9" s="82"/>
      <c r="I9" s="82"/>
      <c r="J9" s="82"/>
      <c r="K9" s="82"/>
      <c r="L9" s="82"/>
      <c r="M9" s="82"/>
      <c r="N9" s="82"/>
      <c r="O9" s="82"/>
      <c r="P9" s="82"/>
      <c r="Q9" s="82"/>
      <c r="R9" s="82"/>
      <c r="S9" s="82"/>
      <c r="T9" s="82"/>
      <c r="U9" s="82"/>
      <c r="V9" s="82"/>
      <c r="W9" s="82"/>
      <c r="X9" s="82"/>
      <c r="Y9" s="82"/>
      <c r="Z9" s="83"/>
      <c r="AA9" s="3"/>
    </row>
    <row r="10" spans="1:27" ht="57.75" customHeight="1">
      <c r="A10" s="3"/>
      <c r="B10" s="6" t="s">
        <v>2</v>
      </c>
      <c r="C10" s="84" t="s">
        <v>43</v>
      </c>
      <c r="D10" s="84"/>
      <c r="E10" s="84"/>
      <c r="F10" s="84"/>
      <c r="G10" s="84"/>
      <c r="H10" s="84"/>
      <c r="I10" s="84"/>
      <c r="J10" s="84"/>
      <c r="K10" s="84"/>
      <c r="L10" s="84"/>
      <c r="M10" s="84"/>
      <c r="N10" s="84"/>
      <c r="O10" s="84"/>
      <c r="P10" s="84"/>
      <c r="Q10" s="84"/>
      <c r="R10" s="84"/>
      <c r="S10" s="84"/>
      <c r="T10" s="84"/>
      <c r="U10" s="84"/>
      <c r="V10" s="84"/>
      <c r="W10" s="84"/>
      <c r="X10" s="84"/>
      <c r="Y10" s="84"/>
      <c r="Z10" s="85"/>
      <c r="AA10" s="3"/>
    </row>
    <row r="11" spans="1:27" ht="15"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ht="54" customHeight="1" thickBot="1">
      <c r="A12" s="3"/>
      <c r="B12" s="78" t="s">
        <v>2</v>
      </c>
      <c r="C12" s="79"/>
      <c r="D12" s="80" t="s">
        <v>54</v>
      </c>
      <c r="E12" s="80"/>
      <c r="F12" s="80"/>
      <c r="G12" s="80"/>
      <c r="H12" s="80"/>
      <c r="I12" s="80"/>
      <c r="J12" s="80"/>
      <c r="K12" s="80"/>
      <c r="L12" s="80"/>
      <c r="M12" s="80"/>
      <c r="N12" s="80"/>
      <c r="O12" s="80"/>
      <c r="P12" s="80"/>
      <c r="Q12" s="80"/>
      <c r="R12" s="80"/>
      <c r="S12" s="80"/>
      <c r="T12" s="80"/>
      <c r="U12" s="80"/>
      <c r="V12" s="80"/>
      <c r="W12" s="80"/>
      <c r="X12" s="80"/>
      <c r="Y12" s="80"/>
      <c r="Z12" s="81"/>
      <c r="AA12" s="3"/>
    </row>
    <row r="13" spans="1:27" ht="82.5" customHeight="1">
      <c r="A13" s="3"/>
      <c r="B13" s="76" t="s">
        <v>46</v>
      </c>
      <c r="C13" s="77"/>
      <c r="D13" s="77"/>
      <c r="E13" s="77"/>
      <c r="F13" s="77"/>
      <c r="G13" s="77"/>
      <c r="H13" s="77"/>
      <c r="I13" s="77"/>
      <c r="J13" s="77"/>
      <c r="K13" s="77"/>
      <c r="L13" s="77"/>
      <c r="M13" s="77"/>
      <c r="N13" s="77"/>
      <c r="O13" s="77"/>
      <c r="P13" s="77"/>
      <c r="Q13" s="77"/>
      <c r="R13" s="77"/>
      <c r="S13" s="77"/>
      <c r="T13" s="77"/>
      <c r="U13" s="77"/>
      <c r="V13" s="77"/>
      <c r="W13" s="77"/>
      <c r="X13" s="77"/>
      <c r="Y13" s="77"/>
      <c r="Z13" s="77"/>
      <c r="AA13" s="3"/>
    </row>
    <row r="14" spans="1:27" ht="69" customHeight="1" thickBot="1">
      <c r="A14" s="3"/>
      <c r="B14" s="76" t="s">
        <v>48</v>
      </c>
      <c r="C14" s="76"/>
      <c r="D14" s="76"/>
      <c r="E14" s="76"/>
      <c r="F14" s="76"/>
      <c r="G14" s="76"/>
      <c r="H14" s="76"/>
      <c r="I14" s="76"/>
      <c r="J14" s="76"/>
      <c r="K14" s="76"/>
      <c r="L14" s="76"/>
      <c r="M14" s="76"/>
      <c r="N14" s="76"/>
      <c r="O14" s="76"/>
      <c r="P14" s="76"/>
      <c r="Q14" s="76"/>
      <c r="R14" s="76"/>
      <c r="S14" s="76"/>
      <c r="T14" s="76"/>
      <c r="U14" s="76"/>
      <c r="V14" s="76"/>
      <c r="W14" s="76"/>
      <c r="X14" s="76"/>
      <c r="Y14" s="76"/>
      <c r="Z14" s="76"/>
      <c r="AA14" s="3"/>
    </row>
    <row r="15" spans="1:27" ht="54" customHeight="1" thickBot="1">
      <c r="A15" s="3"/>
      <c r="B15" s="78" t="s">
        <v>2</v>
      </c>
      <c r="C15" s="79"/>
      <c r="D15" s="80" t="s">
        <v>49</v>
      </c>
      <c r="E15" s="80"/>
      <c r="F15" s="80"/>
      <c r="G15" s="80"/>
      <c r="H15" s="80"/>
      <c r="I15" s="80"/>
      <c r="J15" s="80"/>
      <c r="K15" s="80"/>
      <c r="L15" s="80"/>
      <c r="M15" s="80"/>
      <c r="N15" s="80"/>
      <c r="O15" s="80"/>
      <c r="P15" s="80"/>
      <c r="Q15" s="80"/>
      <c r="R15" s="80"/>
      <c r="S15" s="80"/>
      <c r="T15" s="80"/>
      <c r="U15" s="80"/>
      <c r="V15" s="80"/>
      <c r="W15" s="80"/>
      <c r="X15" s="80"/>
      <c r="Y15" s="80"/>
      <c r="Z15" s="81"/>
      <c r="AA15" s="3"/>
    </row>
    <row r="16" spans="1:27" ht="30.75" customHeight="1">
      <c r="A16" s="3"/>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3"/>
    </row>
    <row r="17" spans="1:27" ht="10.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7" ht="21" customHeight="1">
      <c r="A18" s="3"/>
      <c r="B18" s="3"/>
      <c r="C18" s="3"/>
      <c r="D18" s="3"/>
      <c r="E18" s="3"/>
      <c r="F18" s="68" t="s">
        <v>3</v>
      </c>
      <c r="G18" s="69"/>
      <c r="H18" s="69"/>
      <c r="I18" s="70"/>
      <c r="J18" s="70"/>
      <c r="K18" s="70"/>
      <c r="L18" s="70"/>
      <c r="M18" s="70"/>
      <c r="N18" s="70"/>
      <c r="O18" s="70"/>
      <c r="P18" s="70"/>
      <c r="Q18" s="70"/>
      <c r="R18" s="70"/>
      <c r="S18" s="70"/>
      <c r="T18" s="70"/>
      <c r="U18" s="70"/>
      <c r="V18" s="70"/>
      <c r="W18" s="70"/>
      <c r="X18" s="70"/>
      <c r="Y18" s="70"/>
      <c r="Z18" s="71"/>
      <c r="AA18" s="3"/>
    </row>
    <row r="19" spans="1:27" ht="21" customHeight="1">
      <c r="A19" s="3"/>
      <c r="B19" s="3"/>
      <c r="C19" s="3"/>
      <c r="D19" s="3"/>
      <c r="E19" s="3"/>
      <c r="F19" s="68" t="s">
        <v>4</v>
      </c>
      <c r="G19" s="69"/>
      <c r="H19" s="69"/>
      <c r="I19" s="70"/>
      <c r="J19" s="70"/>
      <c r="K19" s="70"/>
      <c r="L19" s="70"/>
      <c r="M19" s="72"/>
      <c r="N19" s="68" t="s">
        <v>5</v>
      </c>
      <c r="O19" s="69"/>
      <c r="P19" s="69"/>
      <c r="Q19" s="69"/>
      <c r="R19" s="73" t="s">
        <v>58</v>
      </c>
      <c r="S19" s="73"/>
      <c r="T19" s="73"/>
      <c r="U19" s="73"/>
      <c r="V19" s="73"/>
      <c r="W19" s="73"/>
      <c r="X19" s="73"/>
      <c r="Y19" s="73"/>
      <c r="Z19" s="74"/>
      <c r="AA19" s="3"/>
    </row>
  </sheetData>
  <sheetProtection formatCells="0" formatColumns="0" formatRows="0" insertColumns="0" insertRows="0" insertHyperlinks="0" sort="0"/>
  <mergeCells count="23">
    <mergeCell ref="B15:C15"/>
    <mergeCell ref="D15:Z15"/>
    <mergeCell ref="B16:Z16"/>
    <mergeCell ref="B3:Z3"/>
    <mergeCell ref="B4:C4"/>
    <mergeCell ref="D4:Z4"/>
    <mergeCell ref="C5:Z5"/>
    <mergeCell ref="B6:Z6"/>
    <mergeCell ref="A1:AA1"/>
    <mergeCell ref="B13:Z13"/>
    <mergeCell ref="B14:Z14"/>
    <mergeCell ref="B8:C8"/>
    <mergeCell ref="D8:Z8"/>
    <mergeCell ref="C9:Z9"/>
    <mergeCell ref="B12:C12"/>
    <mergeCell ref="D12:Z12"/>
    <mergeCell ref="C10:Z10"/>
    <mergeCell ref="F18:H18"/>
    <mergeCell ref="I18:Z18"/>
    <mergeCell ref="F19:H19"/>
    <mergeCell ref="I19:M19"/>
    <mergeCell ref="N19:Q19"/>
    <mergeCell ref="R19:Z19"/>
  </mergeCells>
  <printOptions horizontalCentered="1"/>
  <pageMargins left="0.5905511811023623" right="0.31496062992125984" top="0.7874015748031497" bottom="0.35433070866141736"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S49"/>
  <sheetViews>
    <sheetView showGridLines="0" view="pageBreakPreview" zoomScale="70" zoomScaleSheetLayoutView="70" zoomScalePageLayoutView="0" workbookViewId="0" topLeftCell="A1">
      <selection activeCell="S10" sqref="S10"/>
    </sheetView>
  </sheetViews>
  <sheetFormatPr defaultColWidth="9.00390625" defaultRowHeight="13.5"/>
  <cols>
    <col min="1" max="1" width="1.00390625" style="18" customWidth="1"/>
    <col min="2" max="2" width="25.75390625" style="18" customWidth="1"/>
    <col min="3" max="13" width="9.125" style="18" customWidth="1"/>
    <col min="14" max="14" width="10.00390625" style="18" customWidth="1"/>
    <col min="15" max="15" width="5.375" style="18" bestFit="1" customWidth="1"/>
    <col min="16" max="16" width="11.625" style="18" customWidth="1"/>
    <col min="17" max="17" width="9.25390625" style="18" customWidth="1"/>
    <col min="18" max="18" width="4.375" style="18" customWidth="1"/>
    <col min="19" max="19" width="4.875" style="18" bestFit="1" customWidth="1"/>
    <col min="20" max="16384" width="9.00390625" style="18" customWidth="1"/>
  </cols>
  <sheetData>
    <row r="1" spans="2:19" s="16" customFormat="1" ht="36.75" customHeight="1">
      <c r="B1" s="104" t="s">
        <v>50</v>
      </c>
      <c r="C1" s="104"/>
      <c r="D1" s="104"/>
      <c r="E1" s="104"/>
      <c r="F1" s="104"/>
      <c r="G1" s="104"/>
      <c r="H1" s="104"/>
      <c r="I1" s="104"/>
      <c r="J1" s="104"/>
      <c r="K1" s="104"/>
      <c r="L1" s="104"/>
      <c r="M1" s="104"/>
      <c r="N1" s="104"/>
      <c r="O1" s="104"/>
      <c r="P1" s="104"/>
      <c r="Q1" s="104"/>
      <c r="R1" s="14"/>
      <c r="S1" s="15"/>
    </row>
    <row r="2" spans="2:19" s="16" customFormat="1" ht="21.75" customHeight="1">
      <c r="B2" s="17" t="s">
        <v>6</v>
      </c>
      <c r="C2" s="15"/>
      <c r="D2" s="15"/>
      <c r="E2" s="15"/>
      <c r="F2" s="15"/>
      <c r="G2" s="15"/>
      <c r="H2" s="15"/>
      <c r="I2" s="15"/>
      <c r="J2" s="15"/>
      <c r="K2" s="15"/>
      <c r="L2" s="15"/>
      <c r="M2" s="15"/>
      <c r="N2" s="15"/>
      <c r="O2" s="15"/>
      <c r="P2" s="15"/>
      <c r="Q2" s="15"/>
      <c r="R2" s="15"/>
      <c r="S2" s="15"/>
    </row>
    <row r="3" spans="2:19" s="16" customFormat="1" ht="15" customHeight="1">
      <c r="B3" s="15"/>
      <c r="C3" s="15"/>
      <c r="D3" s="15"/>
      <c r="E3" s="15"/>
      <c r="F3" s="15"/>
      <c r="G3" s="15"/>
      <c r="H3" s="15"/>
      <c r="I3" s="15"/>
      <c r="J3" s="15"/>
      <c r="K3" s="15"/>
      <c r="L3" s="15"/>
      <c r="M3" s="15"/>
      <c r="N3" s="15"/>
      <c r="O3" s="15"/>
      <c r="P3" s="15"/>
      <c r="Q3" s="15"/>
      <c r="R3" s="15"/>
      <c r="S3" s="15"/>
    </row>
    <row r="4" spans="2:19" ht="27" customHeight="1">
      <c r="B4" s="103" t="s">
        <v>7</v>
      </c>
      <c r="C4" s="103"/>
      <c r="D4" s="103"/>
      <c r="E4" s="103"/>
      <c r="F4" s="103"/>
      <c r="G4" s="103"/>
      <c r="H4" s="103"/>
      <c r="I4" s="103"/>
      <c r="J4" s="103"/>
      <c r="K4" s="103"/>
      <c r="L4" s="103"/>
      <c r="M4" s="103"/>
      <c r="N4" s="103"/>
      <c r="O4" s="103"/>
      <c r="P4" s="103"/>
      <c r="Q4" s="103"/>
      <c r="R4" s="103"/>
      <c r="S4" s="103"/>
    </row>
    <row r="5" spans="2:19" s="16" customFormat="1" ht="15.75" customHeight="1" thickBot="1">
      <c r="B5" s="19"/>
      <c r="C5" s="19"/>
      <c r="D5" s="19"/>
      <c r="E5" s="19"/>
      <c r="F5" s="19"/>
      <c r="G5" s="19"/>
      <c r="H5" s="19"/>
      <c r="I5" s="19"/>
      <c r="J5" s="19"/>
      <c r="K5" s="19"/>
      <c r="L5" s="19"/>
      <c r="M5" s="19"/>
      <c r="N5" s="19"/>
      <c r="O5" s="19"/>
      <c r="P5" s="19"/>
      <c r="Q5" s="19"/>
      <c r="R5" s="19"/>
      <c r="S5" s="19"/>
    </row>
    <row r="6" spans="2:19" s="16" customFormat="1" ht="23.25" thickBot="1">
      <c r="B6" s="20" t="s">
        <v>60</v>
      </c>
      <c r="C6" s="7">
        <v>4</v>
      </c>
      <c r="D6" s="105" t="s">
        <v>8</v>
      </c>
      <c r="E6" s="106"/>
      <c r="F6" s="106"/>
      <c r="G6" s="21"/>
      <c r="H6" s="22"/>
      <c r="I6" s="22"/>
      <c r="J6" s="22"/>
      <c r="K6" s="22"/>
      <c r="L6" s="22"/>
      <c r="M6" s="22"/>
      <c r="N6" s="22"/>
      <c r="O6" s="19"/>
      <c r="P6" s="19"/>
      <c r="Q6" s="19"/>
      <c r="R6" s="19"/>
      <c r="S6" s="19"/>
    </row>
    <row r="7" spans="2:19" s="16" customFormat="1" ht="6.75" customHeight="1">
      <c r="B7" s="19"/>
      <c r="C7" s="19"/>
      <c r="D7" s="19"/>
      <c r="E7" s="19"/>
      <c r="F7" s="19"/>
      <c r="G7" s="22"/>
      <c r="H7" s="22"/>
      <c r="I7" s="22"/>
      <c r="J7" s="22"/>
      <c r="K7" s="22"/>
      <c r="L7" s="22"/>
      <c r="M7" s="22"/>
      <c r="N7" s="22"/>
      <c r="O7" s="19"/>
      <c r="P7" s="19"/>
      <c r="Q7" s="19"/>
      <c r="R7" s="19"/>
      <c r="S7" s="19"/>
    </row>
    <row r="8" spans="2:19" s="16" customFormat="1" ht="12.75" customHeight="1">
      <c r="B8" s="15"/>
      <c r="C8" s="15"/>
      <c r="D8" s="15"/>
      <c r="E8" s="15"/>
      <c r="F8" s="15"/>
      <c r="G8" s="22"/>
      <c r="H8" s="22"/>
      <c r="I8" s="22"/>
      <c r="J8" s="22"/>
      <c r="K8" s="22"/>
      <c r="L8" s="22"/>
      <c r="M8" s="22"/>
      <c r="N8" s="22"/>
      <c r="O8" s="15"/>
      <c r="P8" s="15"/>
      <c r="Q8" s="15"/>
      <c r="R8" s="15"/>
      <c r="S8" s="15"/>
    </row>
    <row r="9" spans="2:19" s="23" customFormat="1" ht="30.75" customHeight="1">
      <c r="B9" s="107" t="s">
        <v>55</v>
      </c>
      <c r="C9" s="107"/>
      <c r="D9" s="107"/>
      <c r="E9" s="108"/>
      <c r="F9" s="108"/>
      <c r="G9" s="108"/>
      <c r="H9" s="108"/>
      <c r="I9" s="108"/>
      <c r="J9" s="108"/>
      <c r="K9" s="108"/>
      <c r="L9" s="108"/>
      <c r="M9" s="108"/>
      <c r="N9" s="108"/>
      <c r="O9" s="109"/>
      <c r="P9" s="109"/>
      <c r="Q9" s="109"/>
      <c r="R9" s="109"/>
      <c r="S9" s="109"/>
    </row>
    <row r="10" spans="2:18" s="23" customFormat="1" ht="29.25" customHeight="1">
      <c r="B10" s="24" t="s">
        <v>34</v>
      </c>
      <c r="C10" s="25"/>
      <c r="D10" s="25"/>
      <c r="E10" s="26"/>
      <c r="F10" s="26"/>
      <c r="G10" s="26"/>
      <c r="H10" s="26"/>
      <c r="I10" s="26"/>
      <c r="J10" s="26"/>
      <c r="K10" s="26"/>
      <c r="L10" s="26"/>
      <c r="M10" s="26"/>
      <c r="N10" s="26"/>
      <c r="O10" s="27"/>
      <c r="P10" s="27"/>
      <c r="Q10" s="27"/>
      <c r="R10" s="28"/>
    </row>
    <row r="11" spans="2:14" ht="19.5" thickBot="1">
      <c r="B11" s="29" t="s">
        <v>28</v>
      </c>
      <c r="C11" s="30" t="str">
        <f>"R"&amp;$C$6-1&amp;"．４月"</f>
        <v>R3．４月</v>
      </c>
      <c r="D11" s="30" t="str">
        <f>"R"&amp;$C$6-1&amp;"．５月"</f>
        <v>R3．５月</v>
      </c>
      <c r="E11" s="30" t="str">
        <f>"R"&amp;$C$6-1&amp;"．６月"</f>
        <v>R3．６月</v>
      </c>
      <c r="F11" s="30" t="str">
        <f>"R"&amp;$C$6-1&amp;"．７月"</f>
        <v>R3．７月</v>
      </c>
      <c r="G11" s="30" t="str">
        <f>"R"&amp;$C$6-1&amp;"．８月"</f>
        <v>R3．８月</v>
      </c>
      <c r="H11" s="30" t="str">
        <f>"R"&amp;$C$6-1&amp;"．９月"</f>
        <v>R3．９月</v>
      </c>
      <c r="I11" s="30" t="str">
        <f>"R"&amp;$C$6-1&amp;"．10月"</f>
        <v>R3．10月</v>
      </c>
      <c r="J11" s="30" t="str">
        <f>"R"&amp;$C$6-1&amp;"．11月"</f>
        <v>R3．11月</v>
      </c>
      <c r="K11" s="30" t="str">
        <f>"R"&amp;$C$6-1&amp;"．12月"</f>
        <v>R3．12月</v>
      </c>
      <c r="L11" s="30" t="str">
        <f>"R"&amp;$C$6&amp;"．１月"</f>
        <v>R4．１月</v>
      </c>
      <c r="M11" s="30" t="str">
        <f>"R"&amp;$C$6&amp;"．２月"</f>
        <v>R4．２月</v>
      </c>
      <c r="N11" s="31" t="s">
        <v>9</v>
      </c>
    </row>
    <row r="12" spans="2:19" ht="45" customHeight="1" thickBot="1">
      <c r="B12" s="32" t="s">
        <v>32</v>
      </c>
      <c r="C12" s="9"/>
      <c r="D12" s="9"/>
      <c r="E12" s="9"/>
      <c r="F12" s="9"/>
      <c r="G12" s="9"/>
      <c r="H12" s="9"/>
      <c r="I12" s="9"/>
      <c r="J12" s="9"/>
      <c r="K12" s="9"/>
      <c r="L12" s="9"/>
      <c r="M12" s="9"/>
      <c r="N12" s="10">
        <f>SUM(C12:M12)</f>
        <v>0</v>
      </c>
      <c r="O12" s="33"/>
      <c r="P12" s="34" t="s">
        <v>11</v>
      </c>
      <c r="S12" s="102" t="s">
        <v>10</v>
      </c>
    </row>
    <row r="13" spans="2:19" ht="45" customHeight="1" thickBot="1">
      <c r="B13" s="35" t="s">
        <v>33</v>
      </c>
      <c r="C13" s="9"/>
      <c r="D13" s="9"/>
      <c r="E13" s="9"/>
      <c r="F13" s="9"/>
      <c r="G13" s="9"/>
      <c r="H13" s="9"/>
      <c r="I13" s="9"/>
      <c r="J13" s="9"/>
      <c r="K13" s="9"/>
      <c r="L13" s="9"/>
      <c r="M13" s="9"/>
      <c r="N13" s="10">
        <f>SUM(C13:M13)</f>
        <v>0</v>
      </c>
      <c r="O13" s="36" t="s">
        <v>31</v>
      </c>
      <c r="P13" s="13">
        <f>_xlfn.IFERROR(ROUNDDOWN(N13/N12,4),"")</f>
      </c>
      <c r="Q13" s="37" t="s">
        <v>29</v>
      </c>
      <c r="R13" s="37"/>
      <c r="S13" s="102"/>
    </row>
    <row r="14" spans="2:19" ht="42.75" customHeight="1">
      <c r="B14" s="110" t="s">
        <v>40</v>
      </c>
      <c r="C14" s="111"/>
      <c r="D14" s="111"/>
      <c r="E14" s="111"/>
      <c r="F14" s="111"/>
      <c r="G14" s="111"/>
      <c r="H14" s="111"/>
      <c r="I14" s="111"/>
      <c r="J14" s="111"/>
      <c r="K14" s="111"/>
      <c r="L14" s="111"/>
      <c r="M14" s="111"/>
      <c r="N14" s="111"/>
      <c r="O14" s="38"/>
      <c r="P14" s="38"/>
      <c r="Q14" s="37"/>
      <c r="R14" s="37"/>
      <c r="S14" s="102"/>
    </row>
    <row r="15" spans="2:19" s="23" customFormat="1" ht="36" customHeight="1">
      <c r="B15" s="24" t="s">
        <v>36</v>
      </c>
      <c r="C15" s="25"/>
      <c r="D15" s="25"/>
      <c r="E15" s="39"/>
      <c r="F15" s="39"/>
      <c r="G15" s="39"/>
      <c r="H15" s="39"/>
      <c r="I15" s="39"/>
      <c r="J15" s="39"/>
      <c r="K15" s="40"/>
      <c r="L15" s="40"/>
      <c r="M15" s="40"/>
      <c r="N15" s="41"/>
      <c r="O15" s="33"/>
      <c r="P15" s="42"/>
      <c r="Q15" s="28"/>
      <c r="R15" s="28"/>
      <c r="S15" s="102"/>
    </row>
    <row r="16" spans="2:19" ht="19.5" thickBot="1">
      <c r="B16" s="43" t="s">
        <v>28</v>
      </c>
      <c r="C16" s="30" t="str">
        <f>"R"&amp;$C$6-1&amp;"．４月"</f>
        <v>R3．４月</v>
      </c>
      <c r="D16" s="30" t="str">
        <f>"R"&amp;$C$6-1&amp;"．５月"</f>
        <v>R3．５月</v>
      </c>
      <c r="E16" s="30" t="str">
        <f>"R"&amp;$C$6-1&amp;"．６月"</f>
        <v>R3．６月</v>
      </c>
      <c r="F16" s="30" t="str">
        <f>"R"&amp;$C$6-1&amp;"．７月"</f>
        <v>R3．７月</v>
      </c>
      <c r="G16" s="30" t="str">
        <f>"R"&amp;$C$6-1&amp;"．８月"</f>
        <v>R3．８月</v>
      </c>
      <c r="H16" s="30" t="str">
        <f>"R"&amp;$C$6-1&amp;"．９月"</f>
        <v>R3．９月</v>
      </c>
      <c r="I16" s="30" t="str">
        <f>"R"&amp;$C$6-1&amp;"．10月"</f>
        <v>R3．10月</v>
      </c>
      <c r="J16" s="30" t="str">
        <f>"R"&amp;$C$6-1&amp;"．11月"</f>
        <v>R3．11月</v>
      </c>
      <c r="K16" s="30" t="str">
        <f>"R"&amp;$C$6-1&amp;"．12月"</f>
        <v>R3．12月</v>
      </c>
      <c r="L16" s="30" t="str">
        <f>"R"&amp;$C$6&amp;"．１月"</f>
        <v>R4．１月</v>
      </c>
      <c r="M16" s="30" t="str">
        <f>"R"&amp;$C$6&amp;"．２月"</f>
        <v>R4．２月</v>
      </c>
      <c r="N16" s="44" t="s">
        <v>9</v>
      </c>
      <c r="S16" s="102"/>
    </row>
    <row r="17" spans="2:19" ht="45" customHeight="1" thickBot="1">
      <c r="B17" s="45" t="s">
        <v>35</v>
      </c>
      <c r="C17" s="9"/>
      <c r="D17" s="9"/>
      <c r="E17" s="9"/>
      <c r="F17" s="9"/>
      <c r="G17" s="9"/>
      <c r="H17" s="9"/>
      <c r="I17" s="9"/>
      <c r="J17" s="9"/>
      <c r="K17" s="9"/>
      <c r="L17" s="9"/>
      <c r="M17" s="9"/>
      <c r="N17" s="10">
        <f>SUM(C17:M17)</f>
        <v>0</v>
      </c>
      <c r="O17" s="33"/>
      <c r="P17" s="34" t="s">
        <v>11</v>
      </c>
      <c r="S17" s="102"/>
    </row>
    <row r="18" spans="2:19" ht="45" customHeight="1" thickBot="1">
      <c r="B18" s="45" t="s">
        <v>33</v>
      </c>
      <c r="C18" s="9"/>
      <c r="D18" s="9"/>
      <c r="E18" s="9"/>
      <c r="F18" s="9"/>
      <c r="G18" s="9"/>
      <c r="H18" s="9"/>
      <c r="I18" s="9"/>
      <c r="J18" s="9"/>
      <c r="K18" s="9"/>
      <c r="L18" s="9"/>
      <c r="M18" s="9"/>
      <c r="N18" s="10">
        <f>SUM(C18:M18)</f>
        <v>0</v>
      </c>
      <c r="O18" s="36" t="s">
        <v>31</v>
      </c>
      <c r="P18" s="13">
        <f>_xlfn.IFERROR(ROUNDDOWN(N18/N17,4),"")</f>
      </c>
      <c r="Q18" s="37" t="s">
        <v>29</v>
      </c>
      <c r="R18" s="37"/>
      <c r="S18" s="102"/>
    </row>
    <row r="19" spans="2:19" s="23" customFormat="1" ht="27" customHeight="1">
      <c r="B19" s="46"/>
      <c r="C19" s="46"/>
      <c r="D19" s="46"/>
      <c r="E19" s="47"/>
      <c r="F19" s="47"/>
      <c r="G19" s="47"/>
      <c r="H19" s="47"/>
      <c r="I19" s="47"/>
      <c r="J19" s="47"/>
      <c r="K19" s="42"/>
      <c r="L19" s="42"/>
      <c r="M19" s="42"/>
      <c r="N19" s="41"/>
      <c r="O19" s="33"/>
      <c r="P19" s="42"/>
      <c r="Q19" s="28"/>
      <c r="R19" s="28"/>
      <c r="S19" s="102"/>
    </row>
    <row r="20" ht="15" customHeight="1"/>
    <row r="21" spans="2:19" ht="27" customHeight="1">
      <c r="B21" s="103" t="s">
        <v>12</v>
      </c>
      <c r="C21" s="103"/>
      <c r="D21" s="103"/>
      <c r="E21" s="103"/>
      <c r="F21" s="103"/>
      <c r="G21" s="103"/>
      <c r="H21" s="103"/>
      <c r="I21" s="103"/>
      <c r="J21" s="103"/>
      <c r="K21" s="103"/>
      <c r="L21" s="103"/>
      <c r="M21" s="103"/>
      <c r="N21" s="103"/>
      <c r="O21" s="103"/>
      <c r="P21" s="103"/>
      <c r="Q21" s="103"/>
      <c r="R21" s="103"/>
      <c r="S21" s="103"/>
    </row>
    <row r="22" spans="2:19" s="16" customFormat="1" ht="30" customHeight="1" thickBot="1">
      <c r="B22" s="19"/>
      <c r="C22" s="19"/>
      <c r="D22" s="19"/>
      <c r="E22" s="19"/>
      <c r="F22" s="19"/>
      <c r="G22" s="19"/>
      <c r="H22" s="19"/>
      <c r="I22" s="19"/>
      <c r="J22" s="19"/>
      <c r="K22" s="19"/>
      <c r="L22" s="19"/>
      <c r="M22" s="19"/>
      <c r="N22" s="19"/>
      <c r="O22" s="19"/>
      <c r="P22" s="19"/>
      <c r="Q22" s="19"/>
      <c r="R22" s="19"/>
      <c r="S22" s="19"/>
    </row>
    <row r="23" spans="2:19" s="16" customFormat="1" ht="23.25" customHeight="1" thickBot="1">
      <c r="B23" s="48" t="s">
        <v>13</v>
      </c>
      <c r="C23" s="7">
        <v>8</v>
      </c>
      <c r="D23" s="49" t="s">
        <v>14</v>
      </c>
      <c r="E23" s="50"/>
      <c r="F23" s="50"/>
      <c r="H23" s="21"/>
      <c r="I23" s="21"/>
      <c r="J23" s="21"/>
      <c r="K23" s="21"/>
      <c r="L23" s="21"/>
      <c r="M23" s="21"/>
      <c r="N23" s="51"/>
      <c r="O23" s="51"/>
      <c r="P23" s="51"/>
      <c r="Q23" s="51"/>
      <c r="R23" s="51"/>
      <c r="S23" s="51"/>
    </row>
    <row r="24" spans="2:19" s="16" customFormat="1" ht="6.75" customHeight="1">
      <c r="B24" s="19"/>
      <c r="C24" s="19"/>
      <c r="D24" s="19"/>
      <c r="E24" s="19"/>
      <c r="F24" s="19"/>
      <c r="G24" s="21"/>
      <c r="H24" s="21"/>
      <c r="I24" s="21"/>
      <c r="J24" s="21"/>
      <c r="K24" s="21"/>
      <c r="L24" s="21"/>
      <c r="M24" s="21"/>
      <c r="N24" s="51"/>
      <c r="O24" s="51"/>
      <c r="P24" s="51"/>
      <c r="Q24" s="51"/>
      <c r="R24" s="51"/>
      <c r="S24" s="51"/>
    </row>
    <row r="25" spans="2:19" s="16" customFormat="1" ht="33.75" customHeight="1">
      <c r="B25" s="92" t="s">
        <v>56</v>
      </c>
      <c r="C25" s="92"/>
      <c r="D25" s="92"/>
      <c r="E25" s="93"/>
      <c r="F25" s="93"/>
      <c r="G25" s="93"/>
      <c r="H25" s="93"/>
      <c r="I25" s="93"/>
      <c r="J25" s="93"/>
      <c r="K25" s="93"/>
      <c r="L25" s="93"/>
      <c r="M25" s="93"/>
      <c r="N25" s="93"/>
      <c r="O25" s="93"/>
      <c r="P25" s="93"/>
      <c r="Q25" s="93"/>
      <c r="R25" s="93"/>
      <c r="S25" s="93"/>
    </row>
    <row r="26" spans="2:19" ht="39" customHeight="1">
      <c r="B26" s="24" t="s">
        <v>41</v>
      </c>
      <c r="C26" s="25"/>
      <c r="D26" s="25"/>
      <c r="E26" s="52"/>
      <c r="F26" s="52"/>
      <c r="G26" s="52"/>
      <c r="H26" s="52"/>
      <c r="I26" s="52"/>
      <c r="J26" s="52"/>
      <c r="K26" s="52"/>
      <c r="L26" s="53"/>
      <c r="M26" s="23"/>
      <c r="N26" s="51"/>
      <c r="O26" s="51"/>
      <c r="P26" s="51"/>
      <c r="Q26" s="51"/>
      <c r="R26" s="51"/>
      <c r="S26" s="51"/>
    </row>
    <row r="27" spans="2:18" ht="19.5" customHeight="1" thickBot="1">
      <c r="B27" s="29" t="s">
        <v>28</v>
      </c>
      <c r="C27" s="54" t="str">
        <f>VLOOKUP($C$23,$B$38:$E$49,2,FALSE)</f>
        <v>５月</v>
      </c>
      <c r="D27" s="54" t="str">
        <f>VLOOKUP($C$23,$B$38:$E$49,3,FALSE)</f>
        <v>６月</v>
      </c>
      <c r="E27" s="54" t="str">
        <f>VLOOKUP($C$23,$B$38:$E$49,4,FALSE)</f>
        <v>７月</v>
      </c>
      <c r="F27" s="31" t="s">
        <v>9</v>
      </c>
      <c r="G27" s="55" t="s">
        <v>15</v>
      </c>
      <c r="M27" s="23"/>
      <c r="N27" s="51"/>
      <c r="O27" s="51"/>
      <c r="P27" s="51"/>
      <c r="Q27" s="51"/>
      <c r="R27" s="56"/>
    </row>
    <row r="28" spans="2:19" s="16" customFormat="1" ht="51" customHeight="1" thickBot="1">
      <c r="B28" s="32" t="s">
        <v>37</v>
      </c>
      <c r="C28" s="9"/>
      <c r="D28" s="9"/>
      <c r="E28" s="9"/>
      <c r="F28" s="8">
        <f>SUM(C28:E28)</f>
        <v>0</v>
      </c>
      <c r="G28" s="8">
        <f>F28/3</f>
        <v>0</v>
      </c>
      <c r="H28" s="57"/>
      <c r="I28" s="96" t="s">
        <v>11</v>
      </c>
      <c r="J28" s="97"/>
      <c r="K28" s="18"/>
      <c r="L28" s="18"/>
      <c r="M28" s="98" t="s">
        <v>30</v>
      </c>
      <c r="N28" s="51"/>
      <c r="O28" s="51"/>
      <c r="P28" s="51"/>
      <c r="Q28" s="51"/>
      <c r="R28" s="51"/>
      <c r="S28" s="56"/>
    </row>
    <row r="29" spans="2:19" ht="51" customHeight="1" thickBot="1">
      <c r="B29" s="32" t="s">
        <v>38</v>
      </c>
      <c r="C29" s="9"/>
      <c r="D29" s="9"/>
      <c r="E29" s="9"/>
      <c r="F29" s="8">
        <f>SUM(C29:E29)</f>
        <v>0</v>
      </c>
      <c r="G29" s="8">
        <f>F29/3</f>
        <v>0</v>
      </c>
      <c r="H29" s="36" t="s">
        <v>31</v>
      </c>
      <c r="I29" s="99">
        <f>_xlfn.IFERROR(ROUNDDOWN(G29/G28,4),"")</f>
      </c>
      <c r="J29" s="99"/>
      <c r="K29" s="100" t="s">
        <v>29</v>
      </c>
      <c r="L29" s="101"/>
      <c r="M29" s="98"/>
      <c r="N29" s="51"/>
      <c r="O29" s="51"/>
      <c r="P29" s="51"/>
      <c r="Q29" s="51"/>
      <c r="R29" s="51"/>
      <c r="S29" s="56"/>
    </row>
    <row r="30" spans="2:19" ht="61.5" customHeight="1">
      <c r="B30" s="94" t="s">
        <v>40</v>
      </c>
      <c r="C30" s="95"/>
      <c r="D30" s="95"/>
      <c r="E30" s="95"/>
      <c r="F30" s="95"/>
      <c r="G30" s="95"/>
      <c r="H30" s="58"/>
      <c r="I30" s="58"/>
      <c r="J30" s="58"/>
      <c r="K30" s="58"/>
      <c r="L30" s="59"/>
      <c r="M30" s="98"/>
      <c r="N30" s="51"/>
      <c r="O30" s="51"/>
      <c r="P30" s="51"/>
      <c r="Q30" s="51"/>
      <c r="R30" s="51"/>
      <c r="S30" s="56"/>
    </row>
    <row r="31" spans="2:19" ht="43.5" customHeight="1">
      <c r="B31" s="24" t="s">
        <v>42</v>
      </c>
      <c r="C31" s="25"/>
      <c r="D31" s="25"/>
      <c r="E31" s="40"/>
      <c r="F31" s="41"/>
      <c r="G31" s="60"/>
      <c r="H31" s="33"/>
      <c r="I31" s="41"/>
      <c r="J31" s="41"/>
      <c r="K31" s="53"/>
      <c r="L31" s="53"/>
      <c r="M31" s="98"/>
      <c r="N31" s="51"/>
      <c r="O31" s="51"/>
      <c r="P31" s="51"/>
      <c r="Q31" s="51"/>
      <c r="R31" s="51"/>
      <c r="S31" s="56"/>
    </row>
    <row r="32" spans="1:19" ht="19.5" customHeight="1" thickBot="1">
      <c r="A32" s="23"/>
      <c r="B32" s="43" t="s">
        <v>28</v>
      </c>
      <c r="C32" s="61" t="str">
        <f>VLOOKUP($C$23,$B$38:$E$49,2,FALSE)</f>
        <v>５月</v>
      </c>
      <c r="D32" s="61" t="str">
        <f>VLOOKUP($C$23,$B$38:$E$49,3,FALSE)</f>
        <v>６月</v>
      </c>
      <c r="E32" s="61" t="str">
        <f>VLOOKUP($C$23,$B$38:$E$49,4,FALSE)</f>
        <v>７月</v>
      </c>
      <c r="F32" s="44" t="s">
        <v>9</v>
      </c>
      <c r="G32" s="62" t="s">
        <v>15</v>
      </c>
      <c r="M32" s="98"/>
      <c r="N32" s="51"/>
      <c r="O32" s="51"/>
      <c r="P32" s="51"/>
      <c r="Q32" s="51"/>
      <c r="R32" s="51"/>
      <c r="S32" s="56"/>
    </row>
    <row r="33" spans="1:19" ht="51" customHeight="1" thickBot="1">
      <c r="A33" s="23"/>
      <c r="B33" s="45" t="s">
        <v>39</v>
      </c>
      <c r="C33" s="9"/>
      <c r="D33" s="9"/>
      <c r="E33" s="9"/>
      <c r="F33" s="8">
        <f>SUM(C33:E33)</f>
        <v>0</v>
      </c>
      <c r="G33" s="8">
        <f>F33/3</f>
        <v>0</v>
      </c>
      <c r="H33" s="57"/>
      <c r="I33" s="96" t="s">
        <v>11</v>
      </c>
      <c r="J33" s="97"/>
      <c r="M33" s="98"/>
      <c r="N33" s="51"/>
      <c r="O33" s="51"/>
      <c r="P33" s="51"/>
      <c r="Q33" s="51"/>
      <c r="R33" s="51"/>
      <c r="S33" s="56"/>
    </row>
    <row r="34" spans="1:19" ht="51" customHeight="1" thickBot="1">
      <c r="A34" s="23"/>
      <c r="B34" s="45" t="s">
        <v>33</v>
      </c>
      <c r="C34" s="9"/>
      <c r="D34" s="9"/>
      <c r="E34" s="9"/>
      <c r="F34" s="8">
        <f>SUM(C34:E34)</f>
        <v>0</v>
      </c>
      <c r="G34" s="8">
        <f>F34/3</f>
        <v>0</v>
      </c>
      <c r="H34" s="36" t="s">
        <v>31</v>
      </c>
      <c r="I34" s="99">
        <f>_xlfn.IFERROR(ROUNDDOWN(G34/G33,4),"")</f>
      </c>
      <c r="J34" s="99"/>
      <c r="K34" s="100" t="s">
        <v>29</v>
      </c>
      <c r="L34" s="101"/>
      <c r="M34" s="98"/>
      <c r="N34" s="51"/>
      <c r="O34" s="51"/>
      <c r="P34" s="51"/>
      <c r="Q34" s="51"/>
      <c r="R34" s="51"/>
      <c r="S34" s="56"/>
    </row>
    <row r="35" spans="14:19" ht="21.75" customHeight="1">
      <c r="N35" s="56"/>
      <c r="O35" s="56"/>
      <c r="P35" s="56"/>
      <c r="Q35" s="56"/>
      <c r="R35" s="56"/>
      <c r="S35" s="56"/>
    </row>
    <row r="36" ht="30.75" customHeight="1"/>
    <row r="38" spans="2:15" ht="18.75" hidden="1">
      <c r="B38" s="63">
        <v>1</v>
      </c>
      <c r="C38" s="18" t="s">
        <v>16</v>
      </c>
      <c r="D38" s="18" t="s">
        <v>17</v>
      </c>
      <c r="E38" s="18" t="s">
        <v>18</v>
      </c>
      <c r="N38" s="23"/>
      <c r="O38" s="23"/>
    </row>
    <row r="39" spans="2:15" ht="18.75" hidden="1">
      <c r="B39" s="63">
        <v>2</v>
      </c>
      <c r="C39" s="18" t="s">
        <v>17</v>
      </c>
      <c r="D39" s="18" t="s">
        <v>18</v>
      </c>
      <c r="E39" s="18" t="s">
        <v>19</v>
      </c>
      <c r="N39" s="23"/>
      <c r="O39" s="23"/>
    </row>
    <row r="40" spans="2:15" ht="18.75" hidden="1">
      <c r="B40" s="63">
        <v>3</v>
      </c>
      <c r="C40" s="18" t="s">
        <v>18</v>
      </c>
      <c r="D40" s="18" t="s">
        <v>19</v>
      </c>
      <c r="E40" s="18" t="s">
        <v>20</v>
      </c>
      <c r="N40" s="23"/>
      <c r="O40" s="23"/>
    </row>
    <row r="41" spans="2:5" ht="18.75" hidden="1">
      <c r="B41" s="63">
        <v>4</v>
      </c>
      <c r="C41" s="18" t="s">
        <v>19</v>
      </c>
      <c r="D41" s="18" t="s">
        <v>20</v>
      </c>
      <c r="E41" s="18" t="s">
        <v>21</v>
      </c>
    </row>
    <row r="42" spans="2:5" ht="18.75" hidden="1">
      <c r="B42" s="63">
        <v>5</v>
      </c>
      <c r="C42" s="18" t="s">
        <v>20</v>
      </c>
      <c r="D42" s="18" t="s">
        <v>21</v>
      </c>
      <c r="E42" s="18" t="s">
        <v>22</v>
      </c>
    </row>
    <row r="43" spans="2:5" ht="18.75" hidden="1">
      <c r="B43" s="63">
        <v>6</v>
      </c>
      <c r="C43" s="18" t="s">
        <v>21</v>
      </c>
      <c r="D43" s="18" t="s">
        <v>22</v>
      </c>
      <c r="E43" s="18" t="s">
        <v>23</v>
      </c>
    </row>
    <row r="44" spans="2:5" ht="18.75" hidden="1">
      <c r="B44" s="63">
        <v>7</v>
      </c>
      <c r="C44" s="18" t="s">
        <v>22</v>
      </c>
      <c r="D44" s="18" t="s">
        <v>23</v>
      </c>
      <c r="E44" s="18" t="s">
        <v>24</v>
      </c>
    </row>
    <row r="45" spans="2:5" ht="18.75" hidden="1">
      <c r="B45" s="63">
        <v>8</v>
      </c>
      <c r="C45" s="18" t="s">
        <v>23</v>
      </c>
      <c r="D45" s="18" t="s">
        <v>24</v>
      </c>
      <c r="E45" s="18" t="s">
        <v>25</v>
      </c>
    </row>
    <row r="46" spans="2:5" ht="18.75" hidden="1">
      <c r="B46" s="63">
        <v>9</v>
      </c>
      <c r="C46" s="18" t="s">
        <v>24</v>
      </c>
      <c r="D46" s="18" t="s">
        <v>25</v>
      </c>
      <c r="E46" s="18" t="s">
        <v>26</v>
      </c>
    </row>
    <row r="47" spans="2:5" ht="18.75" hidden="1">
      <c r="B47" s="63">
        <v>10</v>
      </c>
      <c r="C47" s="18" t="s">
        <v>25</v>
      </c>
      <c r="D47" s="18" t="s">
        <v>26</v>
      </c>
      <c r="E47" s="18" t="s">
        <v>27</v>
      </c>
    </row>
    <row r="48" spans="2:5" ht="18.75" hidden="1">
      <c r="B48" s="63">
        <v>11</v>
      </c>
      <c r="C48" s="18" t="s">
        <v>26</v>
      </c>
      <c r="D48" s="18" t="s">
        <v>27</v>
      </c>
      <c r="E48" s="18" t="s">
        <v>16</v>
      </c>
    </row>
    <row r="49" spans="2:5" ht="18.75" hidden="1">
      <c r="B49" s="63">
        <v>12</v>
      </c>
      <c r="C49" s="18" t="s">
        <v>27</v>
      </c>
      <c r="D49" s="18" t="s">
        <v>16</v>
      </c>
      <c r="E49" s="18" t="s">
        <v>17</v>
      </c>
    </row>
  </sheetData>
  <sheetProtection formatCells="0" formatColumns="0" formatRows="0" insertColumns="0" insertRows="0" insertHyperlinks="0" sort="0"/>
  <mergeCells count="16">
    <mergeCell ref="S12:S19"/>
    <mergeCell ref="B21:S21"/>
    <mergeCell ref="B1:Q1"/>
    <mergeCell ref="B4:S4"/>
    <mergeCell ref="D6:F6"/>
    <mergeCell ref="B9:S9"/>
    <mergeCell ref="B14:N14"/>
    <mergeCell ref="B25:S25"/>
    <mergeCell ref="B30:G30"/>
    <mergeCell ref="I28:J28"/>
    <mergeCell ref="M28:M34"/>
    <mergeCell ref="I29:J29"/>
    <mergeCell ref="K29:L29"/>
    <mergeCell ref="I33:J33"/>
    <mergeCell ref="I34:J34"/>
    <mergeCell ref="K34:L34"/>
  </mergeCells>
  <conditionalFormatting sqref="F33:G34 F28:G29 N12:N13 N17:N18">
    <cfRule type="cellIs" priority="1" dxfId="1" operator="equal" stopIfTrue="1">
      <formula>0</formula>
    </cfRule>
  </conditionalFormatting>
  <dataValidations count="3">
    <dataValidation type="whole" operator="greaterThanOrEqual" allowBlank="1" showInputMessage="1" showErrorMessage="1" imeMode="off" sqref="C33:E34 C28:E29">
      <formula1>0</formula1>
    </dataValidation>
    <dataValidation type="list" allowBlank="1" showInputMessage="1" showErrorMessage="1" sqref="C23">
      <formula1>$B$38:$B$49</formula1>
    </dataValidation>
    <dataValidation type="whole" operator="greaterThanOrEqual" allowBlank="1" showInputMessage="1" showErrorMessage="1" error="０以上の整数を入力してください。" imeMode="off" sqref="C17:M18 C12:M13">
      <formula1>0</formula1>
    </dataValidation>
  </dataValidations>
  <printOptions horizontalCentered="1"/>
  <pageMargins left="0.31496062992125984" right="0.31496062992125984" top="0.7874015748031497" bottom="0.31496062992125984" header="0.31496062992125984" footer="0.5118110236220472"/>
  <pageSetup horizontalDpi="600" verticalDpi="600" orientation="landscape" paperSize="9" scale="80" r:id="rId2"/>
  <rowBreaks count="1" manualBreakCount="1">
    <brk id="19"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寺澤</dc:creator>
  <cp:keywords/>
  <dc:description/>
  <cp:lastModifiedBy>今村　弘志</cp:lastModifiedBy>
  <cp:lastPrinted>2022-03-04T08:02:23Z</cp:lastPrinted>
  <dcterms:created xsi:type="dcterms:W3CDTF">2015-05-29T07:08:19Z</dcterms:created>
  <dcterms:modified xsi:type="dcterms:W3CDTF">2022-03-04T08:03:36Z</dcterms:modified>
  <cp:category/>
  <cp:version/>
  <cp:contentType/>
  <cp:contentStatus/>
</cp:coreProperties>
</file>