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895" activeTab="0"/>
  </bookViews>
  <sheets>
    <sheet name="通所介護（サービス提供体制強化加算）" sheetId="1" r:id="rId1"/>
  </sheets>
  <definedNames>
    <definedName name="_xlfn.IFERROR" hidden="1">#NAME?</definedName>
    <definedName name="_xlnm.Print_Area" localSheetId="0">'通所介護（サービス提供体制強化加算）'!$A$1:$S$29</definedName>
  </definedNames>
  <calcPr fullCalcOnLoad="1"/>
</workbook>
</file>

<file path=xl/sharedStrings.xml><?xml version="1.0" encoding="utf-8"?>
<sst xmlns="http://schemas.openxmlformats.org/spreadsheetml/2006/main" count="76" uniqueCount="37">
  <si>
    <t>合計</t>
  </si>
  <si>
    <t>介護職員の総数</t>
  </si>
  <si>
    <t>介護職員・看護職員・生活相談員・機能訓練指導員の総数</t>
  </si>
  <si>
    <t>９月</t>
  </si>
  <si>
    <t>加算（Ⅰ）イ
≧５０％で算定可
加算（Ⅰ）ロ
≧４０％で算定可</t>
  </si>
  <si>
    <t>平成</t>
  </si>
  <si>
    <t>年度分の判定</t>
  </si>
  <si>
    <t>加算（Ⅰ）イ、ロ</t>
  </si>
  <si>
    <t>平均</t>
  </si>
  <si>
    <t>≧３０％で算定可</t>
  </si>
  <si>
    <t>上記のうち、介護福祉士の総数</t>
  </si>
  <si>
    <t>上記のうち、勤続年数が３年以上の者の総数</t>
  </si>
  <si>
    <t>割合</t>
  </si>
  <si>
    <t>届出（判定）月：</t>
  </si>
  <si>
    <t>１月</t>
  </si>
  <si>
    <t>２月</t>
  </si>
  <si>
    <t>３月</t>
  </si>
  <si>
    <t>４月</t>
  </si>
  <si>
    <t>５月</t>
  </si>
  <si>
    <t>６月</t>
  </si>
  <si>
    <t>７月</t>
  </si>
  <si>
    <t>８月</t>
  </si>
  <si>
    <t>１０月</t>
  </si>
  <si>
    <t>１１月</t>
  </si>
  <si>
    <t>１２月</t>
  </si>
  <si>
    <r>
      <t>■　前年度の実績が</t>
    </r>
    <r>
      <rPr>
        <b/>
        <sz val="12"/>
        <color indexed="10"/>
        <rFont val="メイリオ"/>
        <family val="3"/>
      </rPr>
      <t>６ヶ月以上</t>
    </r>
    <r>
      <rPr>
        <b/>
        <sz val="12"/>
        <color indexed="56"/>
        <rFont val="メイリオ"/>
        <family val="3"/>
      </rPr>
      <t>ある事業所の場合</t>
    </r>
  </si>
  <si>
    <r>
      <t>■　前年度実績が</t>
    </r>
    <r>
      <rPr>
        <b/>
        <sz val="12"/>
        <color indexed="10"/>
        <rFont val="メイリオ"/>
        <family val="3"/>
      </rPr>
      <t>６ヶ月に満たない</t>
    </r>
    <r>
      <rPr>
        <b/>
        <sz val="12"/>
        <color indexed="56"/>
        <rFont val="メイリオ"/>
        <family val="3"/>
      </rPr>
      <t>事業所の場合</t>
    </r>
  </si>
  <si>
    <t>(自動計算)</t>
  </si>
  <si>
    <r>
      <t>月　</t>
    </r>
    <r>
      <rPr>
        <sz val="10"/>
        <rFont val="ＭＳ 明朝"/>
        <family val="1"/>
      </rPr>
      <t>（▼ボタンから選択してください）</t>
    </r>
  </si>
  <si>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</si>
  <si>
    <t>上記のうち介護福祉士の総数</t>
  </si>
  <si>
    <t>上記のうち勤続年数が３年以上の者の総数</t>
  </si>
  <si>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また、届出の後も毎年度、要件の確認をお願いいたします。</t>
    </r>
  </si>
  <si>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また、届出の後も毎月、要件の確認をお願いいたします。</t>
    </r>
  </si>
  <si>
    <t>加算Ⅱ</t>
  </si>
  <si>
    <t>加算Ⅱ</t>
  </si>
  <si>
    <r>
      <t>人員要件確認表（サービス提供体制強化加算）　　</t>
    </r>
    <r>
      <rPr>
        <b/>
        <sz val="16"/>
        <color indexed="57"/>
        <rFont val="メイリオ"/>
        <family val="3"/>
      </rPr>
      <t>認知症対応型通所介護用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</si>
</sst>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s>
  <fonts count="66">
    <font>
      <sz val="11"/>
      <name val="ＭＳ Ｐゴシック"/>
      <family val="3"/>
    </font>
    <font>
      <sz val="6"/>
      <name val="ＭＳ Ｐゴシック"/>
      <family val="3"/>
    </font>
    <font>
      <sz val="11"/>
      <name val="メイリオ"/>
      <family val="3"/>
    </font>
    <font>
      <b/>
      <sz val="14"/>
      <name val="メイリオ"/>
      <family val="3"/>
    </font>
    <font>
      <sz val="14"/>
      <name val="メイリオ"/>
      <family val="3"/>
    </font>
    <font>
      <b/>
      <sz val="12"/>
      <name val="メイリオ"/>
      <family val="3"/>
    </font>
    <font>
      <sz val="8"/>
      <name val="メイリオ"/>
      <family val="3"/>
    </font>
    <font>
      <sz val="10"/>
      <name val="メイリオ"/>
      <family val="3"/>
    </font>
    <font>
      <sz val="6"/>
      <name val="メイリオ"/>
      <family val="3"/>
    </font>
    <font>
      <sz val="9"/>
      <name val="メイリオ"/>
      <family val="3"/>
    </font>
    <font>
      <b/>
      <sz val="12"/>
      <color indexed="56"/>
      <name val="メイリオ"/>
      <family val="3"/>
    </font>
    <font>
      <sz val="12"/>
      <name val="メイリオ"/>
      <family val="3"/>
    </font>
    <font>
      <b/>
      <sz val="12"/>
      <color indexed="10"/>
      <name val="メイリオ"/>
      <family val="3"/>
    </font>
    <font>
      <b/>
      <sz val="16"/>
      <name val="メイリオ"/>
      <family val="3"/>
    </font>
    <font>
      <sz val="12"/>
      <color indexed="10"/>
      <name val="HG丸ｺﾞｼｯｸM-PRO"/>
      <family val="3"/>
    </font>
    <font>
      <b/>
      <sz val="12"/>
      <color indexed="40"/>
      <name val="HG丸ｺﾞｼｯｸM-PRO"/>
      <family val="3"/>
    </font>
    <font>
      <u val="single"/>
      <sz val="12"/>
      <color indexed="10"/>
      <name val="HG丸ｺﾞｼｯｸM-PRO"/>
      <family val="3"/>
    </font>
    <font>
      <sz val="10"/>
      <name val="ＭＳ 明朝"/>
      <family val="1"/>
    </font>
    <font>
      <b/>
      <sz val="12"/>
      <color indexed="10"/>
      <name val="HG丸ｺﾞｼｯｸM-PRO"/>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4"/>
      <color indexed="10"/>
      <name val="メイリオ"/>
      <family val="3"/>
    </font>
    <font>
      <sz val="11"/>
      <color indexed="56"/>
      <name val="ＭＳ Ｐ明朝"/>
      <family val="1"/>
    </font>
    <font>
      <sz val="11"/>
      <color indexed="56"/>
      <name val="メイリオ"/>
      <family val="3"/>
    </font>
    <font>
      <b/>
      <sz val="13"/>
      <color indexed="10"/>
      <name val="メイリオ"/>
      <family val="3"/>
    </font>
    <font>
      <sz val="14"/>
      <color indexed="28"/>
      <name val="ＭＳ 明朝"/>
      <family val="1"/>
    </font>
    <font>
      <b/>
      <sz val="16"/>
      <color indexed="57"/>
      <name val="メイリオ"/>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2"/>
      <color rgb="FFFF0000"/>
      <name val="HG丸ｺﾞｼｯｸM-PRO"/>
      <family val="3"/>
    </font>
    <font>
      <b/>
      <sz val="14"/>
      <color rgb="FFFF0000"/>
      <name val="メイリオ"/>
      <family val="3"/>
    </font>
    <font>
      <sz val="11"/>
      <color rgb="FF002060"/>
      <name val="ＭＳ Ｐ明朝"/>
      <family val="1"/>
    </font>
    <font>
      <sz val="11"/>
      <color rgb="FF002060"/>
      <name val="メイリオ"/>
      <family val="3"/>
    </font>
    <font>
      <b/>
      <sz val="13"/>
      <color rgb="FFFF0000"/>
      <name val="メイリオ"/>
      <family val="3"/>
    </font>
    <font>
      <b/>
      <sz val="12"/>
      <color rgb="FF002060"/>
      <name val="メイリオ"/>
      <family val="3"/>
    </font>
    <font>
      <sz val="14"/>
      <color theme="7" tint="-0.4999699890613556"/>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medium">
        <color rgb="FF00B0F0"/>
      </left>
      <right>
        <color indexed="63"/>
      </right>
      <top>
        <color indexed="63"/>
      </top>
      <bottom>
        <color indexed="63"/>
      </bottom>
    </border>
    <border>
      <left style="medium">
        <color rgb="FF00B0F0"/>
      </left>
      <right style="medium">
        <color rgb="FF00B0F0"/>
      </right>
      <top style="medium">
        <color rgb="FF00B0F0"/>
      </top>
      <bottom style="medium">
        <color rgb="FF00B0F0"/>
      </bottom>
    </border>
    <border>
      <left>
        <color indexed="63"/>
      </left>
      <right>
        <color indexed="63"/>
      </right>
      <top style="thin"/>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applyAlignment="1">
      <alignment wrapText="1"/>
    </xf>
    <xf numFmtId="0" fontId="2" fillId="0" borderId="10" xfId="0" applyFont="1" applyFill="1" applyBorder="1" applyAlignment="1">
      <alignment horizontal="center" vertical="top"/>
    </xf>
    <xf numFmtId="0" fontId="6" fillId="0" borderId="0" xfId="0" applyFont="1" applyBorder="1" applyAlignment="1" quotePrefix="1">
      <alignment horizontal="right"/>
    </xf>
    <xf numFmtId="0" fontId="2" fillId="0" borderId="0" xfId="0" applyFont="1" applyBorder="1" applyAlignment="1">
      <alignment vertical="center" wrapText="1"/>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vertical="center"/>
    </xf>
    <xf numFmtId="0" fontId="6" fillId="0" borderId="11" xfId="0" applyFont="1" applyBorder="1" applyAlignment="1" quotePrefix="1">
      <alignment horizontal="right"/>
    </xf>
    <xf numFmtId="0" fontId="2" fillId="0" borderId="0" xfId="0" applyFont="1" applyFill="1" applyBorder="1" applyAlignment="1">
      <alignment horizontal="center" vertical="top"/>
    </xf>
    <xf numFmtId="0" fontId="4" fillId="0" borderId="0" xfId="0" applyFont="1" applyAlignment="1">
      <alignment horizontal="right" vertical="center"/>
    </xf>
    <xf numFmtId="0" fontId="2" fillId="0" borderId="12" xfId="0" applyFont="1" applyBorder="1" applyAlignment="1">
      <alignment horizontal="left" vertical="center" wrapText="1"/>
    </xf>
    <xf numFmtId="0" fontId="6" fillId="0" borderId="12" xfId="0" applyFont="1" applyBorder="1" applyAlignment="1" quotePrefix="1">
      <alignment horizontal="right"/>
    </xf>
    <xf numFmtId="0" fontId="3" fillId="0" borderId="0" xfId="0" applyFont="1" applyAlignment="1">
      <alignment vertical="center"/>
    </xf>
    <xf numFmtId="0" fontId="11" fillId="0" borderId="0" xfId="0" applyFont="1" applyAlignment="1">
      <alignment horizontal="righ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left" vertical="center" wrapText="1"/>
    </xf>
    <xf numFmtId="0" fontId="2" fillId="33" borderId="15"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6" fillId="33" borderId="13"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4" fillId="0" borderId="17" xfId="0" applyFont="1" applyBorder="1" applyAlignment="1">
      <alignment vertical="center"/>
    </xf>
    <xf numFmtId="0" fontId="4" fillId="0" borderId="0" xfId="0" applyFont="1" applyAlignment="1">
      <alignment vertical="center"/>
    </xf>
    <xf numFmtId="0" fontId="59" fillId="0" borderId="0" xfId="0" applyFont="1" applyAlignment="1">
      <alignment vertical="top" wrapText="1"/>
    </xf>
    <xf numFmtId="0" fontId="59" fillId="0" borderId="12" xfId="0" applyFont="1" applyBorder="1" applyAlignment="1">
      <alignment vertical="top" wrapText="1"/>
    </xf>
    <xf numFmtId="0" fontId="60" fillId="28" borderId="18" xfId="0" applyFont="1" applyFill="1" applyBorder="1" applyAlignment="1" applyProtection="1">
      <alignment horizontal="center" vertical="center"/>
      <protection locked="0"/>
    </xf>
    <xf numFmtId="0" fontId="61" fillId="33" borderId="16" xfId="0" applyFont="1" applyFill="1" applyBorder="1" applyAlignment="1">
      <alignment horizontal="center" vertical="center" shrinkToFit="1"/>
    </xf>
    <xf numFmtId="0" fontId="61" fillId="33" borderId="13" xfId="0" applyFont="1" applyFill="1" applyBorder="1" applyAlignment="1">
      <alignment horizontal="center" vertical="center" shrinkToFit="1"/>
    </xf>
    <xf numFmtId="0" fontId="62" fillId="33" borderId="13" xfId="0" applyFont="1" applyFill="1" applyBorder="1" applyAlignment="1">
      <alignment horizontal="center" vertical="center" shrinkToFit="1"/>
    </xf>
    <xf numFmtId="178" fontId="4" fillId="28" borderId="18" xfId="0" applyNumberFormat="1" applyFont="1" applyFill="1" applyBorder="1" applyAlignment="1" applyProtection="1">
      <alignment horizontal="center" vertical="center" shrinkToFit="1"/>
      <protection locked="0"/>
    </xf>
    <xf numFmtId="10" fontId="63" fillId="0" borderId="13" xfId="43" applyNumberFormat="1" applyFont="1" applyFill="1" applyBorder="1" applyAlignment="1" quotePrefix="1">
      <alignment horizontal="center" vertical="center" shrinkToFit="1"/>
    </xf>
    <xf numFmtId="176" fontId="11" fillId="0" borderId="13" xfId="0" applyNumberFormat="1" applyFont="1" applyFill="1" applyBorder="1" applyAlignment="1">
      <alignment horizontal="center" vertical="center" shrinkToFit="1"/>
    </xf>
    <xf numFmtId="0" fontId="64" fillId="3" borderId="0" xfId="0" applyFont="1" applyFill="1" applyAlignment="1">
      <alignment horizontal="left"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5" fillId="0" borderId="12" xfId="0" applyFont="1" applyBorder="1" applyAlignment="1">
      <alignment horizontal="left"/>
    </xf>
    <xf numFmtId="0" fontId="2" fillId="0" borderId="0" xfId="0" applyFont="1" applyBorder="1" applyAlignment="1">
      <alignment horizontal="center" wrapText="1"/>
    </xf>
    <xf numFmtId="0" fontId="2" fillId="0" borderId="20" xfId="0" applyFont="1" applyBorder="1" applyAlignment="1">
      <alignment horizontal="center" wrapText="1"/>
    </xf>
    <xf numFmtId="10" fontId="63" fillId="0" borderId="13" xfId="42" applyNumberFormat="1" applyFont="1" applyBorder="1" applyAlignment="1" quotePrefix="1">
      <alignment horizontal="center" vertical="center" shrinkToFit="1"/>
    </xf>
    <xf numFmtId="0" fontId="65" fillId="0" borderId="21" xfId="0" applyFont="1" applyBorder="1" applyAlignment="1">
      <alignment horizontal="left" vertical="center" wrapText="1"/>
    </xf>
    <xf numFmtId="0" fontId="65" fillId="0" borderId="22" xfId="0" applyFont="1" applyBorder="1" applyAlignment="1">
      <alignment horizontal="left" vertical="center" wrapText="1"/>
    </xf>
    <xf numFmtId="0" fontId="65" fillId="0" borderId="23" xfId="0" applyFont="1" applyBorder="1" applyAlignment="1">
      <alignment horizontal="left" vertical="center" wrapText="1"/>
    </xf>
    <xf numFmtId="0" fontId="65" fillId="0" borderId="24" xfId="0" applyFont="1" applyBorder="1" applyAlignment="1">
      <alignment horizontal="left" vertical="center" wrapText="1"/>
    </xf>
    <xf numFmtId="0" fontId="65" fillId="0" borderId="0" xfId="0" applyFont="1" applyBorder="1" applyAlignment="1">
      <alignment horizontal="left" vertical="center" wrapText="1"/>
    </xf>
    <xf numFmtId="0" fontId="65" fillId="0" borderId="20" xfId="0" applyFont="1" applyBorder="1" applyAlignment="1">
      <alignment horizontal="left" vertical="center" wrapText="1"/>
    </xf>
    <xf numFmtId="0" fontId="65" fillId="0" borderId="25" xfId="0" applyFont="1" applyBorder="1" applyAlignment="1">
      <alignment horizontal="left" vertical="center" wrapText="1"/>
    </xf>
    <xf numFmtId="0" fontId="65" fillId="0" borderId="26" xfId="0" applyFont="1" applyBorder="1" applyAlignment="1">
      <alignment horizontal="left" vertical="center" wrapText="1"/>
    </xf>
    <xf numFmtId="0" fontId="65" fillId="0" borderId="27" xfId="0" applyFont="1" applyBorder="1" applyAlignment="1">
      <alignment horizontal="left" vertical="center" wrapText="1"/>
    </xf>
    <xf numFmtId="0" fontId="59" fillId="0" borderId="0" xfId="0" applyFont="1" applyAlignment="1">
      <alignment horizontal="left" vertical="top" wrapText="1"/>
    </xf>
    <xf numFmtId="0" fontId="59" fillId="0" borderId="0" xfId="0" applyFont="1" applyAlignment="1">
      <alignment horizontal="left" vertical="top"/>
    </xf>
    <xf numFmtId="0" fontId="59" fillId="0" borderId="12" xfId="0" applyFont="1" applyBorder="1" applyAlignment="1">
      <alignment horizontal="left" vertical="top"/>
    </xf>
    <xf numFmtId="0" fontId="4" fillId="0" borderId="17" xfId="0" applyFont="1" applyBorder="1" applyAlignment="1">
      <alignment horizontal="left" vertical="center"/>
    </xf>
    <xf numFmtId="0" fontId="4" fillId="0" borderId="0" xfId="0" applyFont="1" applyAlignment="1">
      <alignment horizontal="left" vertical="center"/>
    </xf>
    <xf numFmtId="0" fontId="13" fillId="0" borderId="0" xfId="0" applyFont="1" applyAlignment="1">
      <alignment horizontal="center" vertical="center" shrinkToFit="1"/>
    </xf>
    <xf numFmtId="0" fontId="2" fillId="0" borderId="2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color theme="0" tint="-0.04997999966144562"/>
      </font>
    </dxf>
    <dxf>
      <font>
        <color theme="0" tint="-0.04997999966144562"/>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9</xdr:row>
      <xdr:rowOff>295275</xdr:rowOff>
    </xdr:from>
    <xdr:to>
      <xdr:col>16</xdr:col>
      <xdr:colOff>0</xdr:colOff>
      <xdr:row>9</xdr:row>
      <xdr:rowOff>295275</xdr:rowOff>
    </xdr:to>
    <xdr:sp>
      <xdr:nvSpPr>
        <xdr:cNvPr id="1" name="Line 16"/>
        <xdr:cNvSpPr>
          <a:spLocks/>
        </xdr:cNvSpPr>
      </xdr:nvSpPr>
      <xdr:spPr>
        <a:xfrm>
          <a:off x="11477625" y="27241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295275</xdr:rowOff>
    </xdr:from>
    <xdr:to>
      <xdr:col>16</xdr:col>
      <xdr:colOff>0</xdr:colOff>
      <xdr:row>13</xdr:row>
      <xdr:rowOff>295275</xdr:rowOff>
    </xdr:to>
    <xdr:sp>
      <xdr:nvSpPr>
        <xdr:cNvPr id="2" name="Line 17"/>
        <xdr:cNvSpPr>
          <a:spLocks/>
        </xdr:cNvSpPr>
      </xdr:nvSpPr>
      <xdr:spPr>
        <a:xfrm>
          <a:off x="11477625" y="4533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22</xdr:row>
      <xdr:rowOff>295275</xdr:rowOff>
    </xdr:from>
    <xdr:to>
      <xdr:col>8</xdr:col>
      <xdr:colOff>0</xdr:colOff>
      <xdr:row>22</xdr:row>
      <xdr:rowOff>295275</xdr:rowOff>
    </xdr:to>
    <xdr:sp>
      <xdr:nvSpPr>
        <xdr:cNvPr id="3" name="Line 21"/>
        <xdr:cNvSpPr>
          <a:spLocks/>
        </xdr:cNvSpPr>
      </xdr:nvSpPr>
      <xdr:spPr>
        <a:xfrm>
          <a:off x="5381625" y="71723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295275</xdr:rowOff>
    </xdr:from>
    <xdr:to>
      <xdr:col>8</xdr:col>
      <xdr:colOff>0</xdr:colOff>
      <xdr:row>26</xdr:row>
      <xdr:rowOff>295275</xdr:rowOff>
    </xdr:to>
    <xdr:sp>
      <xdr:nvSpPr>
        <xdr:cNvPr id="4" name="Line 22"/>
        <xdr:cNvSpPr>
          <a:spLocks/>
        </xdr:cNvSpPr>
      </xdr:nvSpPr>
      <xdr:spPr>
        <a:xfrm>
          <a:off x="5381625" y="91154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295275</xdr:rowOff>
    </xdr:from>
    <xdr:to>
      <xdr:col>16</xdr:col>
      <xdr:colOff>0</xdr:colOff>
      <xdr:row>13</xdr:row>
      <xdr:rowOff>295275</xdr:rowOff>
    </xdr:to>
    <xdr:sp>
      <xdr:nvSpPr>
        <xdr:cNvPr id="5" name="Line 16"/>
        <xdr:cNvSpPr>
          <a:spLocks/>
        </xdr:cNvSpPr>
      </xdr:nvSpPr>
      <xdr:spPr>
        <a:xfrm>
          <a:off x="11477625" y="4533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22</xdr:row>
      <xdr:rowOff>295275</xdr:rowOff>
    </xdr:from>
    <xdr:to>
      <xdr:col>8</xdr:col>
      <xdr:colOff>0</xdr:colOff>
      <xdr:row>22</xdr:row>
      <xdr:rowOff>295275</xdr:rowOff>
    </xdr:to>
    <xdr:sp>
      <xdr:nvSpPr>
        <xdr:cNvPr id="6" name="Line 16"/>
        <xdr:cNvSpPr>
          <a:spLocks/>
        </xdr:cNvSpPr>
      </xdr:nvSpPr>
      <xdr:spPr>
        <a:xfrm>
          <a:off x="5381625" y="71723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295275</xdr:rowOff>
    </xdr:from>
    <xdr:to>
      <xdr:col>8</xdr:col>
      <xdr:colOff>0</xdr:colOff>
      <xdr:row>26</xdr:row>
      <xdr:rowOff>295275</xdr:rowOff>
    </xdr:to>
    <xdr:sp>
      <xdr:nvSpPr>
        <xdr:cNvPr id="7" name="Line 21"/>
        <xdr:cNvSpPr>
          <a:spLocks/>
        </xdr:cNvSpPr>
      </xdr:nvSpPr>
      <xdr:spPr>
        <a:xfrm>
          <a:off x="5381625" y="91154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295275</xdr:rowOff>
    </xdr:from>
    <xdr:to>
      <xdr:col>8</xdr:col>
      <xdr:colOff>0</xdr:colOff>
      <xdr:row>26</xdr:row>
      <xdr:rowOff>295275</xdr:rowOff>
    </xdr:to>
    <xdr:sp>
      <xdr:nvSpPr>
        <xdr:cNvPr id="8" name="Line 16"/>
        <xdr:cNvSpPr>
          <a:spLocks/>
        </xdr:cNvSpPr>
      </xdr:nvSpPr>
      <xdr:spPr>
        <a:xfrm>
          <a:off x="5381625" y="91154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showGridLines="0" tabSelected="1" zoomScale="70" zoomScaleNormal="70" zoomScaleSheetLayoutView="85" zoomScalePageLayoutView="0" workbookViewId="0" topLeftCell="A1">
      <selection activeCell="W9" sqref="W9"/>
    </sheetView>
  </sheetViews>
  <sheetFormatPr defaultColWidth="9.00390625" defaultRowHeight="13.5"/>
  <cols>
    <col min="1" max="1" width="1.00390625" style="1" customWidth="1"/>
    <col min="2" max="2" width="19.375" style="1" customWidth="1"/>
    <col min="3" max="15" width="10.00390625" style="1" customWidth="1"/>
    <col min="16" max="16" width="5.50390625" style="1" bestFit="1" customWidth="1"/>
    <col min="17" max="17" width="11.625" style="1" customWidth="1"/>
    <col min="18" max="18" width="18.875" style="1" bestFit="1" customWidth="1"/>
    <col min="19" max="19" width="1.75390625" style="1" customWidth="1"/>
    <col min="20" max="16384" width="9.00390625" style="1" customWidth="1"/>
  </cols>
  <sheetData>
    <row r="1" spans="2:19" s="2" customFormat="1" ht="30" customHeight="1">
      <c r="B1" s="59" t="s">
        <v>36</v>
      </c>
      <c r="C1" s="59"/>
      <c r="D1" s="59"/>
      <c r="E1" s="59"/>
      <c r="F1" s="59"/>
      <c r="G1" s="59"/>
      <c r="H1" s="59"/>
      <c r="I1" s="59"/>
      <c r="J1" s="59"/>
      <c r="K1" s="59"/>
      <c r="L1" s="59"/>
      <c r="M1" s="59"/>
      <c r="N1" s="59"/>
      <c r="O1" s="59"/>
      <c r="P1" s="59"/>
      <c r="Q1" s="59"/>
      <c r="R1" s="59"/>
      <c r="S1" s="17"/>
    </row>
    <row r="2" spans="2:19" s="2" customFormat="1" ht="11.25" customHeight="1">
      <c r="B2" s="17"/>
      <c r="C2" s="17"/>
      <c r="D2" s="17"/>
      <c r="E2" s="17"/>
      <c r="F2" s="17"/>
      <c r="G2" s="17"/>
      <c r="H2" s="17"/>
      <c r="I2" s="17"/>
      <c r="J2" s="17"/>
      <c r="K2" s="17"/>
      <c r="L2" s="17"/>
      <c r="M2" s="17"/>
      <c r="N2" s="17"/>
      <c r="O2" s="17"/>
      <c r="P2" s="17"/>
      <c r="Q2" s="17"/>
      <c r="R2" s="17"/>
      <c r="S2" s="17"/>
    </row>
    <row r="3" spans="2:18" ht="21" customHeight="1">
      <c r="B3" s="38" t="s">
        <v>25</v>
      </c>
      <c r="C3" s="38"/>
      <c r="D3" s="38"/>
      <c r="E3" s="38"/>
      <c r="F3" s="38"/>
      <c r="G3" s="38"/>
      <c r="H3" s="38"/>
      <c r="I3" s="38"/>
      <c r="J3" s="38"/>
      <c r="K3" s="38"/>
      <c r="L3" s="38"/>
      <c r="M3" s="38"/>
      <c r="N3" s="38"/>
      <c r="O3" s="38"/>
      <c r="P3" s="38"/>
      <c r="Q3" s="38"/>
      <c r="R3" s="38"/>
    </row>
    <row r="4" spans="2:19" s="2" customFormat="1" ht="6.75" customHeight="1" thickBot="1">
      <c r="B4" s="9"/>
      <c r="C4" s="9"/>
      <c r="D4" s="9"/>
      <c r="E4" s="9"/>
      <c r="F4" s="9"/>
      <c r="G4" s="9"/>
      <c r="H4" s="9"/>
      <c r="I4" s="9"/>
      <c r="J4" s="9"/>
      <c r="K4" s="9"/>
      <c r="L4" s="9"/>
      <c r="M4" s="9"/>
      <c r="N4" s="9"/>
      <c r="O4" s="9"/>
      <c r="P4" s="9"/>
      <c r="Q4" s="9"/>
      <c r="R4" s="9"/>
      <c r="S4" s="9"/>
    </row>
    <row r="5" spans="2:19" s="2" customFormat="1" ht="23.25" thickBot="1">
      <c r="B5" s="14" t="s">
        <v>5</v>
      </c>
      <c r="C5" s="31">
        <v>29</v>
      </c>
      <c r="D5" s="57" t="s">
        <v>6</v>
      </c>
      <c r="E5" s="58"/>
      <c r="F5" s="58"/>
      <c r="G5" s="54" t="s">
        <v>32</v>
      </c>
      <c r="H5" s="55"/>
      <c r="I5" s="55"/>
      <c r="J5" s="55"/>
      <c r="K5" s="55"/>
      <c r="L5" s="55"/>
      <c r="M5" s="55"/>
      <c r="N5" s="55"/>
      <c r="O5" s="55"/>
      <c r="P5" s="9"/>
      <c r="Q5" s="9"/>
      <c r="R5" s="9"/>
      <c r="S5" s="9"/>
    </row>
    <row r="6" spans="2:19" s="2" customFormat="1" ht="6.75" customHeight="1">
      <c r="B6" s="9"/>
      <c r="C6" s="9"/>
      <c r="D6" s="9"/>
      <c r="E6" s="9"/>
      <c r="F6" s="9"/>
      <c r="G6" s="55"/>
      <c r="H6" s="55"/>
      <c r="I6" s="55"/>
      <c r="J6" s="55"/>
      <c r="K6" s="55"/>
      <c r="L6" s="55"/>
      <c r="M6" s="55"/>
      <c r="N6" s="55"/>
      <c r="O6" s="55"/>
      <c r="P6" s="9"/>
      <c r="Q6" s="9"/>
      <c r="R6" s="9"/>
      <c r="S6" s="9"/>
    </row>
    <row r="7" spans="2:19" s="2" customFormat="1" ht="24.75" customHeight="1">
      <c r="B7" s="41" t="s">
        <v>7</v>
      </c>
      <c r="C7" s="41"/>
      <c r="D7" s="41"/>
      <c r="G7" s="56"/>
      <c r="H7" s="56"/>
      <c r="I7" s="56"/>
      <c r="J7" s="56"/>
      <c r="K7" s="56"/>
      <c r="L7" s="56"/>
      <c r="M7" s="56"/>
      <c r="N7" s="56"/>
      <c r="O7" s="56"/>
      <c r="P7" s="9"/>
      <c r="Q7" s="9"/>
      <c r="R7" s="9"/>
      <c r="S7" s="9"/>
    </row>
    <row r="8" spans="2:15" ht="21.75" customHeight="1" thickBot="1">
      <c r="B8" s="19"/>
      <c r="C8" s="32" t="str">
        <f>"H"&amp;$C$5-1&amp;"．４月"</f>
        <v>H28．４月</v>
      </c>
      <c r="D8" s="32" t="str">
        <f>"H"&amp;$C$5-1&amp;"．５月"</f>
        <v>H28．５月</v>
      </c>
      <c r="E8" s="32" t="str">
        <f>"H"&amp;$C$5-1&amp;"．６月"</f>
        <v>H28．６月</v>
      </c>
      <c r="F8" s="32" t="str">
        <f>"H"&amp;$C$5-1&amp;"．７月"</f>
        <v>H28．７月</v>
      </c>
      <c r="G8" s="32" t="str">
        <f>"H"&amp;$C$5-1&amp;"．８月"</f>
        <v>H28．８月</v>
      </c>
      <c r="H8" s="32" t="str">
        <f>"H"&amp;$C$5-1&amp;"．９月"</f>
        <v>H28．９月</v>
      </c>
      <c r="I8" s="32" t="str">
        <f>"H"&amp;$C$5-1&amp;"．10月"</f>
        <v>H28．10月</v>
      </c>
      <c r="J8" s="32" t="str">
        <f>"H"&amp;$C$5-1&amp;"．11月"</f>
        <v>H28．11月</v>
      </c>
      <c r="K8" s="32" t="str">
        <f>"H"&amp;$C$5-1&amp;"．12月"</f>
        <v>H28．12月</v>
      </c>
      <c r="L8" s="32" t="str">
        <f>"H"&amp;$C$5&amp;"．１月"</f>
        <v>H29．１月</v>
      </c>
      <c r="M8" s="32" t="str">
        <f>"H"&amp;$C$5&amp;"．２月"</f>
        <v>H29．２月</v>
      </c>
      <c r="N8" s="21" t="s">
        <v>0</v>
      </c>
      <c r="O8" s="22" t="s">
        <v>8</v>
      </c>
    </row>
    <row r="9" spans="2:18" ht="45.75" customHeight="1" thickBot="1">
      <c r="B9" s="20" t="s">
        <v>1</v>
      </c>
      <c r="C9" s="35"/>
      <c r="D9" s="35"/>
      <c r="E9" s="35"/>
      <c r="F9" s="35"/>
      <c r="G9" s="35"/>
      <c r="H9" s="35"/>
      <c r="I9" s="35"/>
      <c r="J9" s="35"/>
      <c r="K9" s="35"/>
      <c r="L9" s="35"/>
      <c r="M9" s="35"/>
      <c r="N9" s="37">
        <f>SUM(C9:M9)</f>
        <v>0</v>
      </c>
      <c r="O9" s="37">
        <f>_xlfn.IFERROR(AVERAGE(C9:M9),"")</f>
      </c>
      <c r="P9" s="3"/>
      <c r="R9" s="62" t="s">
        <v>4</v>
      </c>
    </row>
    <row r="10" spans="2:18" ht="45.75" customHeight="1" thickBot="1">
      <c r="B10" s="20" t="s">
        <v>30</v>
      </c>
      <c r="C10" s="35"/>
      <c r="D10" s="35"/>
      <c r="E10" s="35"/>
      <c r="F10" s="35"/>
      <c r="G10" s="35"/>
      <c r="H10" s="35"/>
      <c r="I10" s="35"/>
      <c r="J10" s="35"/>
      <c r="K10" s="35"/>
      <c r="L10" s="35"/>
      <c r="M10" s="35"/>
      <c r="N10" s="37">
        <f>SUM(C10:M10)</f>
        <v>0</v>
      </c>
      <c r="O10" s="37">
        <f>_xlfn.IFERROR(AVERAGE(C10:M10),"")</f>
      </c>
      <c r="P10" s="13" t="s">
        <v>12</v>
      </c>
      <c r="Q10" s="36">
        <f>_xlfn.IFERROR(ROUNDDOWN(O10/O9,4),"")</f>
      </c>
      <c r="R10" s="62"/>
    </row>
    <row r="11" spans="2:18" s="11" customFormat="1" ht="29.25" customHeight="1">
      <c r="B11" s="41" t="s">
        <v>34</v>
      </c>
      <c r="C11" s="41"/>
      <c r="D11" s="41"/>
      <c r="E11" s="15"/>
      <c r="F11" s="15"/>
      <c r="G11" s="15"/>
      <c r="H11" s="15"/>
      <c r="I11" s="15"/>
      <c r="J11" s="15"/>
      <c r="K11" s="16"/>
      <c r="L11" s="16"/>
      <c r="M11" s="16"/>
      <c r="N11" s="39" t="s">
        <v>27</v>
      </c>
      <c r="O11" s="39"/>
      <c r="P11" s="13"/>
      <c r="Q11" s="5"/>
      <c r="R11" s="62"/>
    </row>
    <row r="12" spans="2:15" ht="21.75" customHeight="1" thickBot="1">
      <c r="B12" s="19"/>
      <c r="C12" s="33" t="str">
        <f>"H"&amp;$C$5-1&amp;"．４月"</f>
        <v>H28．４月</v>
      </c>
      <c r="D12" s="33" t="str">
        <f>"H"&amp;$C$5-1&amp;"．５月"</f>
        <v>H28．５月</v>
      </c>
      <c r="E12" s="33" t="str">
        <f>"H"&amp;$C$5-1&amp;"．６月"</f>
        <v>H28．６月</v>
      </c>
      <c r="F12" s="33" t="str">
        <f>"H"&amp;$C$5-1&amp;"．７月"</f>
        <v>H28．７月</v>
      </c>
      <c r="G12" s="33" t="str">
        <f>"H"&amp;$C$5-1&amp;"．８月"</f>
        <v>H28．８月</v>
      </c>
      <c r="H12" s="33" t="str">
        <f>"H"&amp;$C$5-1&amp;"．９月"</f>
        <v>H28．９月</v>
      </c>
      <c r="I12" s="33" t="str">
        <f>"H"&amp;$C$5-1&amp;"．10月"</f>
        <v>H28．10月</v>
      </c>
      <c r="J12" s="33" t="str">
        <f>"H"&amp;$C$5-1&amp;"．11月"</f>
        <v>H28．11月</v>
      </c>
      <c r="K12" s="33" t="str">
        <f>"H"&amp;$C$5-1&amp;"．12月"</f>
        <v>H28．12月</v>
      </c>
      <c r="L12" s="33" t="str">
        <f>"H"&amp;$C$5&amp;"．１月"</f>
        <v>H29．１月</v>
      </c>
      <c r="M12" s="33" t="str">
        <f>"H"&amp;$C$5&amp;"．２月"</f>
        <v>H29．２月</v>
      </c>
      <c r="N12" s="22" t="s">
        <v>0</v>
      </c>
      <c r="O12" s="23" t="s">
        <v>8</v>
      </c>
    </row>
    <row r="13" spans="2:17" ht="45.75" customHeight="1" thickBot="1">
      <c r="B13" s="24" t="s">
        <v>2</v>
      </c>
      <c r="C13" s="35"/>
      <c r="D13" s="35"/>
      <c r="E13" s="35"/>
      <c r="F13" s="35"/>
      <c r="G13" s="35"/>
      <c r="H13" s="35"/>
      <c r="I13" s="35"/>
      <c r="J13" s="35"/>
      <c r="K13" s="35"/>
      <c r="L13" s="35"/>
      <c r="M13" s="35"/>
      <c r="N13" s="37">
        <f>SUM(C13:M13)</f>
        <v>0</v>
      </c>
      <c r="O13" s="37">
        <f>_xlfn.IFERROR(AVERAGE(C13:M13),"")</f>
      </c>
      <c r="P13" s="13"/>
      <c r="Q13" s="5"/>
    </row>
    <row r="14" spans="2:18" ht="45.75" customHeight="1" thickBot="1">
      <c r="B14" s="25" t="s">
        <v>31</v>
      </c>
      <c r="C14" s="35"/>
      <c r="D14" s="35"/>
      <c r="E14" s="35"/>
      <c r="F14" s="35"/>
      <c r="G14" s="35"/>
      <c r="H14" s="35"/>
      <c r="I14" s="35"/>
      <c r="J14" s="35"/>
      <c r="K14" s="35"/>
      <c r="L14" s="35"/>
      <c r="M14" s="35"/>
      <c r="N14" s="37">
        <f>SUM(C14:M14)</f>
        <v>0</v>
      </c>
      <c r="O14" s="37">
        <f>_xlfn.IFERROR(AVERAGE(C14:M14),"")</f>
      </c>
      <c r="P14" s="13" t="s">
        <v>12</v>
      </c>
      <c r="Q14" s="36">
        <f>_xlfn.IFERROR(ROUNDDOWN(O14/O13,4),"")</f>
      </c>
      <c r="R14" s="6" t="s">
        <v>9</v>
      </c>
    </row>
    <row r="16" spans="2:18" ht="21" customHeight="1">
      <c r="B16" s="38" t="s">
        <v>26</v>
      </c>
      <c r="C16" s="38"/>
      <c r="D16" s="38"/>
      <c r="E16" s="38"/>
      <c r="F16" s="38"/>
      <c r="G16" s="38"/>
      <c r="H16" s="38"/>
      <c r="I16" s="38"/>
      <c r="J16" s="38"/>
      <c r="K16" s="38"/>
      <c r="L16" s="38"/>
      <c r="M16" s="38"/>
      <c r="N16" s="38"/>
      <c r="O16" s="38"/>
      <c r="P16" s="38"/>
      <c r="Q16" s="38"/>
      <c r="R16" s="38"/>
    </row>
    <row r="17" spans="2:19" s="2" customFormat="1" ht="6.75" customHeight="1" thickBot="1">
      <c r="B17" s="9"/>
      <c r="C17" s="9"/>
      <c r="D17" s="9"/>
      <c r="E17" s="9"/>
      <c r="F17" s="9"/>
      <c r="G17" s="9"/>
      <c r="H17" s="9"/>
      <c r="I17" s="9"/>
      <c r="J17" s="9"/>
      <c r="K17" s="9"/>
      <c r="L17" s="9"/>
      <c r="M17" s="9"/>
      <c r="N17" s="9"/>
      <c r="O17" s="9"/>
      <c r="P17" s="9"/>
      <c r="Q17" s="9"/>
      <c r="R17" s="9"/>
      <c r="S17" s="9"/>
    </row>
    <row r="18" spans="2:19" s="2" customFormat="1" ht="23.25" customHeight="1" thickBot="1">
      <c r="B18" s="18" t="s">
        <v>13</v>
      </c>
      <c r="C18" s="31">
        <v>9</v>
      </c>
      <c r="D18" s="27" t="s">
        <v>28</v>
      </c>
      <c r="E18" s="28"/>
      <c r="F18" s="28"/>
      <c r="H18" s="54" t="s">
        <v>33</v>
      </c>
      <c r="I18" s="54"/>
      <c r="J18" s="54"/>
      <c r="K18" s="54"/>
      <c r="L18" s="54"/>
      <c r="M18" s="54"/>
      <c r="N18" s="54"/>
      <c r="O18" s="54"/>
      <c r="P18" s="54"/>
      <c r="Q18" s="54"/>
      <c r="R18" s="54"/>
      <c r="S18" s="9"/>
    </row>
    <row r="19" spans="2:19" s="2" customFormat="1" ht="6.75" customHeight="1">
      <c r="B19" s="9"/>
      <c r="C19" s="9"/>
      <c r="D19" s="9"/>
      <c r="E19" s="9"/>
      <c r="F19" s="9"/>
      <c r="G19" s="29"/>
      <c r="H19" s="54"/>
      <c r="I19" s="54"/>
      <c r="J19" s="54"/>
      <c r="K19" s="54"/>
      <c r="L19" s="54"/>
      <c r="M19" s="54"/>
      <c r="N19" s="54"/>
      <c r="O19" s="54"/>
      <c r="P19" s="54"/>
      <c r="Q19" s="54"/>
      <c r="R19" s="54"/>
      <c r="S19" s="9"/>
    </row>
    <row r="20" spans="2:19" s="2" customFormat="1" ht="23.25" customHeight="1">
      <c r="B20" s="41" t="s">
        <v>7</v>
      </c>
      <c r="C20" s="41"/>
      <c r="D20" s="41"/>
      <c r="E20" s="9"/>
      <c r="F20" s="9"/>
      <c r="G20" s="30"/>
      <c r="H20" s="54"/>
      <c r="I20" s="54"/>
      <c r="J20" s="54"/>
      <c r="K20" s="54"/>
      <c r="L20" s="54"/>
      <c r="M20" s="54"/>
      <c r="N20" s="54"/>
      <c r="O20" s="54"/>
      <c r="P20" s="54"/>
      <c r="Q20" s="54"/>
      <c r="R20" s="54"/>
      <c r="S20" s="9"/>
    </row>
    <row r="21" spans="2:18" ht="21.75" customHeight="1" thickBot="1">
      <c r="B21" s="19"/>
      <c r="C21" s="34" t="str">
        <f>VLOOKUP($C$18,$B$30:$E$41,2,FALSE)</f>
        <v>６月</v>
      </c>
      <c r="D21" s="34" t="str">
        <f>VLOOKUP($C$18,$B$30:$E$41,3,FALSE)</f>
        <v>７月</v>
      </c>
      <c r="E21" s="34" t="str">
        <f>VLOOKUP($C$18,$B$30:$E$41,4,FALSE)</f>
        <v>８月</v>
      </c>
      <c r="F21" s="22" t="s">
        <v>0</v>
      </c>
      <c r="G21" s="22" t="s">
        <v>8</v>
      </c>
      <c r="M21" s="45" t="s">
        <v>29</v>
      </c>
      <c r="N21" s="46"/>
      <c r="O21" s="46"/>
      <c r="P21" s="46"/>
      <c r="Q21" s="46"/>
      <c r="R21" s="47"/>
    </row>
    <row r="22" spans="2:18" ht="45.75" customHeight="1" thickBot="1">
      <c r="B22" s="26" t="s">
        <v>1</v>
      </c>
      <c r="C22" s="35"/>
      <c r="D22" s="35"/>
      <c r="E22" s="35"/>
      <c r="F22" s="37">
        <f>SUM(C22:E22)</f>
        <v>0</v>
      </c>
      <c r="G22" s="37">
        <f>F22/3</f>
        <v>0</v>
      </c>
      <c r="H22" s="3"/>
      <c r="K22" s="42" t="s">
        <v>4</v>
      </c>
      <c r="L22" s="43"/>
      <c r="M22" s="48"/>
      <c r="N22" s="49"/>
      <c r="O22" s="49"/>
      <c r="P22" s="49"/>
      <c r="Q22" s="49"/>
      <c r="R22" s="50"/>
    </row>
    <row r="23" spans="2:18" ht="45.75" customHeight="1" thickBot="1">
      <c r="B23" s="26" t="s">
        <v>10</v>
      </c>
      <c r="C23" s="35"/>
      <c r="D23" s="35"/>
      <c r="E23" s="35"/>
      <c r="F23" s="37">
        <f>SUM(C23:E23)</f>
        <v>0</v>
      </c>
      <c r="G23" s="37">
        <f>F23/3</f>
        <v>0</v>
      </c>
      <c r="H23" s="13" t="s">
        <v>12</v>
      </c>
      <c r="I23" s="44">
        <f>_xlfn.IFERROR(ROUNDDOWN(G23/G22,4),"")</f>
      </c>
      <c r="J23" s="44"/>
      <c r="K23" s="42"/>
      <c r="L23" s="43"/>
      <c r="M23" s="48"/>
      <c r="N23" s="49"/>
      <c r="O23" s="49"/>
      <c r="P23" s="49"/>
      <c r="Q23" s="49"/>
      <c r="R23" s="50"/>
    </row>
    <row r="24" spans="1:18" ht="39.75" customHeight="1">
      <c r="A24" s="11"/>
      <c r="B24" s="41" t="s">
        <v>35</v>
      </c>
      <c r="C24" s="41"/>
      <c r="D24" s="41"/>
      <c r="E24" s="12"/>
      <c r="F24" s="39" t="s">
        <v>27</v>
      </c>
      <c r="G24" s="39"/>
      <c r="H24" s="13"/>
      <c r="I24" s="40"/>
      <c r="J24" s="40"/>
      <c r="K24" s="10"/>
      <c r="L24" s="10"/>
      <c r="M24" s="48"/>
      <c r="N24" s="49"/>
      <c r="O24" s="49"/>
      <c r="P24" s="49"/>
      <c r="Q24" s="49"/>
      <c r="R24" s="50"/>
    </row>
    <row r="25" spans="2:18" ht="21.75" customHeight="1" thickBot="1">
      <c r="B25" s="19"/>
      <c r="C25" s="34" t="str">
        <f>VLOOKUP($C$18,$B$30:$E$41,2,FALSE)</f>
        <v>６月</v>
      </c>
      <c r="D25" s="34" t="str">
        <f>VLOOKUP($C$18,$B$30:$E$41,3,FALSE)</f>
        <v>７月</v>
      </c>
      <c r="E25" s="34" t="str">
        <f>VLOOKUP($C$18,$B$30:$E$41,4,FALSE)</f>
        <v>８月</v>
      </c>
      <c r="F25" s="22" t="s">
        <v>0</v>
      </c>
      <c r="G25" s="23" t="s">
        <v>8</v>
      </c>
      <c r="M25" s="48"/>
      <c r="N25" s="49"/>
      <c r="O25" s="49"/>
      <c r="P25" s="49"/>
      <c r="Q25" s="49"/>
      <c r="R25" s="50"/>
    </row>
    <row r="26" spans="2:18" ht="45.75" customHeight="1" thickBot="1">
      <c r="B26" s="24" t="s">
        <v>2</v>
      </c>
      <c r="C26" s="35"/>
      <c r="D26" s="35"/>
      <c r="E26" s="35"/>
      <c r="F26" s="37">
        <f>SUM(C26:E26)</f>
        <v>0</v>
      </c>
      <c r="G26" s="37">
        <f>F26/3</f>
        <v>0</v>
      </c>
      <c r="H26" s="4"/>
      <c r="I26" s="5"/>
      <c r="J26" s="7"/>
      <c r="M26" s="48"/>
      <c r="N26" s="49"/>
      <c r="O26" s="49"/>
      <c r="P26" s="49"/>
      <c r="Q26" s="49"/>
      <c r="R26" s="50"/>
    </row>
    <row r="27" spans="2:18" ht="45.75" customHeight="1" thickBot="1">
      <c r="B27" s="25" t="s">
        <v>11</v>
      </c>
      <c r="C27" s="35"/>
      <c r="D27" s="35"/>
      <c r="E27" s="35"/>
      <c r="F27" s="37">
        <f>SUM(C27:E27)</f>
        <v>0</v>
      </c>
      <c r="G27" s="37">
        <f>F27/3</f>
        <v>0</v>
      </c>
      <c r="H27" s="13" t="s">
        <v>12</v>
      </c>
      <c r="I27" s="44">
        <f>_xlfn.IFERROR(ROUNDDOWN(G27/G26,4),"")</f>
      </c>
      <c r="J27" s="44"/>
      <c r="K27" s="60" t="s">
        <v>9</v>
      </c>
      <c r="L27" s="61"/>
      <c r="M27" s="51"/>
      <c r="N27" s="52"/>
      <c r="O27" s="52"/>
      <c r="P27" s="52"/>
      <c r="Q27" s="52"/>
      <c r="R27" s="53"/>
    </row>
    <row r="30" spans="2:5" ht="18.75" hidden="1">
      <c r="B30" s="8">
        <v>1</v>
      </c>
      <c r="C30" s="1" t="s">
        <v>22</v>
      </c>
      <c r="D30" s="1" t="s">
        <v>23</v>
      </c>
      <c r="E30" s="1" t="s">
        <v>24</v>
      </c>
    </row>
    <row r="31" spans="2:5" ht="18.75" hidden="1">
      <c r="B31" s="8">
        <v>2</v>
      </c>
      <c r="C31" s="1" t="s">
        <v>23</v>
      </c>
      <c r="D31" s="1" t="s">
        <v>24</v>
      </c>
      <c r="E31" s="1" t="s">
        <v>14</v>
      </c>
    </row>
    <row r="32" spans="2:5" ht="18.75" hidden="1">
      <c r="B32" s="8">
        <v>3</v>
      </c>
      <c r="C32" s="1" t="s">
        <v>24</v>
      </c>
      <c r="D32" s="1" t="s">
        <v>14</v>
      </c>
      <c r="E32" s="1" t="s">
        <v>15</v>
      </c>
    </row>
    <row r="33" spans="2:5" ht="18.75" hidden="1">
      <c r="B33" s="8">
        <v>4</v>
      </c>
      <c r="C33" s="1" t="s">
        <v>14</v>
      </c>
      <c r="D33" s="1" t="s">
        <v>15</v>
      </c>
      <c r="E33" s="1" t="s">
        <v>16</v>
      </c>
    </row>
    <row r="34" spans="2:5" ht="18.75" hidden="1">
      <c r="B34" s="8">
        <v>5</v>
      </c>
      <c r="C34" s="1" t="s">
        <v>15</v>
      </c>
      <c r="D34" s="1" t="s">
        <v>16</v>
      </c>
      <c r="E34" s="1" t="s">
        <v>17</v>
      </c>
    </row>
    <row r="35" spans="2:5" ht="18.75" hidden="1">
      <c r="B35" s="8">
        <v>6</v>
      </c>
      <c r="C35" s="1" t="s">
        <v>16</v>
      </c>
      <c r="D35" s="1" t="s">
        <v>17</v>
      </c>
      <c r="E35" s="1" t="s">
        <v>18</v>
      </c>
    </row>
    <row r="36" spans="2:5" ht="18.75" hidden="1">
      <c r="B36" s="8">
        <v>7</v>
      </c>
      <c r="C36" s="1" t="s">
        <v>17</v>
      </c>
      <c r="D36" s="1" t="s">
        <v>18</v>
      </c>
      <c r="E36" s="1" t="s">
        <v>19</v>
      </c>
    </row>
    <row r="37" spans="2:5" ht="18.75" hidden="1">
      <c r="B37" s="8">
        <v>8</v>
      </c>
      <c r="C37" s="1" t="s">
        <v>18</v>
      </c>
      <c r="D37" s="1" t="s">
        <v>19</v>
      </c>
      <c r="E37" s="1" t="s">
        <v>20</v>
      </c>
    </row>
    <row r="38" spans="2:5" ht="18.75" hidden="1">
      <c r="B38" s="8">
        <v>9</v>
      </c>
      <c r="C38" s="1" t="s">
        <v>19</v>
      </c>
      <c r="D38" s="1" t="s">
        <v>20</v>
      </c>
      <c r="E38" s="1" t="s">
        <v>21</v>
      </c>
    </row>
    <row r="39" spans="2:5" ht="18.75" hidden="1">
      <c r="B39" s="8">
        <v>10</v>
      </c>
      <c r="C39" s="1" t="s">
        <v>20</v>
      </c>
      <c r="D39" s="1" t="s">
        <v>21</v>
      </c>
      <c r="E39" s="1" t="s">
        <v>3</v>
      </c>
    </row>
    <row r="40" spans="2:5" ht="18.75" hidden="1">
      <c r="B40" s="8">
        <v>11</v>
      </c>
      <c r="C40" s="1" t="s">
        <v>21</v>
      </c>
      <c r="D40" s="1" t="s">
        <v>3</v>
      </c>
      <c r="E40" s="1" t="s">
        <v>22</v>
      </c>
    </row>
    <row r="41" spans="2:5" ht="18.75" hidden="1">
      <c r="B41" s="8">
        <v>12</v>
      </c>
      <c r="C41" s="1" t="s">
        <v>3</v>
      </c>
      <c r="D41" s="1" t="s">
        <v>22</v>
      </c>
      <c r="E41" s="1" t="s">
        <v>23</v>
      </c>
    </row>
  </sheetData>
  <sheetProtection sheet="1" formatCells="0" formatColumns="0" formatRows="0" insertColumns="0" insertRows="0"/>
  <mergeCells count="19">
    <mergeCell ref="G5:O7"/>
    <mergeCell ref="H18:R20"/>
    <mergeCell ref="D5:F5"/>
    <mergeCell ref="B1:R1"/>
    <mergeCell ref="K27:L27"/>
    <mergeCell ref="I27:J27"/>
    <mergeCell ref="B7:D7"/>
    <mergeCell ref="B11:D11"/>
    <mergeCell ref="R9:R11"/>
    <mergeCell ref="B3:R3"/>
    <mergeCell ref="B16:R16"/>
    <mergeCell ref="N11:O11"/>
    <mergeCell ref="F24:G24"/>
    <mergeCell ref="I24:J24"/>
    <mergeCell ref="B20:D20"/>
    <mergeCell ref="B24:D24"/>
    <mergeCell ref="K22:L23"/>
    <mergeCell ref="I23:J23"/>
    <mergeCell ref="M21:R27"/>
  </mergeCells>
  <conditionalFormatting sqref="F22:G23 F26:G27 N9:N10 N13:N14">
    <cfRule type="cellIs" priority="1" dxfId="1" operator="equal" stopIfTrue="1">
      <formula>0</formula>
    </cfRule>
  </conditionalFormatting>
  <dataValidations count="2">
    <dataValidation type="list" allowBlank="1" showInputMessage="1" showErrorMessage="1" sqref="C18">
      <formula1>$B$30:$B$41</formula1>
    </dataValidation>
    <dataValidation type="decimal" operator="greaterThanOrEqual" allowBlank="1" showInputMessage="1" showErrorMessage="1" imeMode="off" sqref="C9:M10 C13:M14 C22:E23 C26:E27">
      <formula1>0</formula1>
    </dataValidation>
  </dataValidations>
  <printOptions horizontalCentered="1" verticalCentered="1"/>
  <pageMargins left="0.31496062992125984" right="0.31496062992125984" top="0.4724409448818898" bottom="0.31496062992125984" header="0.2755905511811024" footer="0.5118110236220472"/>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kf015</cp:lastModifiedBy>
  <cp:lastPrinted>2015-08-16T12:24:05Z</cp:lastPrinted>
  <dcterms:created xsi:type="dcterms:W3CDTF">2009-03-02T05:09:44Z</dcterms:created>
  <dcterms:modified xsi:type="dcterms:W3CDTF">2017-04-17T01:57:38Z</dcterms:modified>
  <cp:category/>
  <cp:version/>
  <cp:contentType/>
  <cp:contentStatus/>
</cp:coreProperties>
</file>