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65521" windowWidth="9975" windowHeight="8145" tabRatio="921" activeTab="0"/>
  </bookViews>
  <sheets>
    <sheet name="基本情報入力" sheetId="1" r:id="rId1"/>
    <sheet name=" 訪問介護 " sheetId="2" r:id="rId2"/>
    <sheet name="料金計算表（報酬改定時等以外不使用）" sheetId="3" state="hidden" r:id="rId3"/>
  </sheets>
  <definedNames>
    <definedName name="_xlfn.IFERROR" hidden="1">#NAME?</definedName>
    <definedName name="_xlnm.Print_Area" localSheetId="1">' 訪問介護 '!$A$1:$V$328</definedName>
    <definedName name="_xlnm.Print_Area" localSheetId="0">'基本情報入力'!$B$1:$E$41,'基本情報入力'!$B$42:$D$43</definedName>
    <definedName name="_xlnm.Print_Area" localSheetId="2">'料金計算表（報酬改定時等以外不使用）'!$A$1:$K$59</definedName>
    <definedName name="_xlnm.Print_Titles" localSheetId="2">'料金計算表（報酬改定時等以外不使用）'!$1:$3</definedName>
    <definedName name="特定事業所加算">#REF!</definedName>
  </definedNames>
  <calcPr fullCalcOnLoad="1"/>
</workbook>
</file>

<file path=xl/sharedStrings.xml><?xml version="1.0" encoding="utf-8"?>
<sst xmlns="http://schemas.openxmlformats.org/spreadsheetml/2006/main" count="714" uniqueCount="554">
  <si>
    <t>緊急時訪問介護加算</t>
  </si>
  <si>
    <t>初回加算</t>
  </si>
  <si>
    <t>単位</t>
  </si>
  <si>
    <t>６級地</t>
  </si>
  <si>
    <t>区分</t>
  </si>
  <si>
    <t>　　早朝・夜間</t>
  </si>
  <si>
    <t>　　深夜</t>
  </si>
  <si>
    <t>単価</t>
  </si>
  <si>
    <t>単価：</t>
  </si>
  <si>
    <t>加算名称</t>
  </si>
  <si>
    <t>　　昼間</t>
  </si>
  <si>
    <r>
      <t xml:space="preserve">身体４～
</t>
    </r>
    <r>
      <rPr>
        <sz val="10"/>
        <color indexed="8"/>
        <rFont val="ＭＳ Ｐゴシック"/>
        <family val="3"/>
      </rPr>
      <t>（身体３以降30分増すごと）</t>
    </r>
  </si>
  <si>
    <r>
      <t xml:space="preserve">生活２
</t>
    </r>
    <r>
      <rPr>
        <sz val="10"/>
        <color indexed="8"/>
        <rFont val="ＭＳ Ｐゴシック"/>
        <family val="3"/>
      </rPr>
      <t>（20分～45分）</t>
    </r>
  </si>
  <si>
    <r>
      <t xml:space="preserve">生活３
</t>
    </r>
    <r>
      <rPr>
        <sz val="11"/>
        <color theme="1"/>
        <rFont val="Calibri"/>
        <family val="3"/>
      </rPr>
      <t>（45分以上）</t>
    </r>
  </si>
  <si>
    <t>注）　昼間（8：00-18：00）、早朝（6：00-8：00）、夜間（18：00-22：00）、深夜（22：00-6：00）</t>
  </si>
  <si>
    <t>提供時間帯</t>
  </si>
  <si>
    <t>■ 訪問介護</t>
  </si>
  <si>
    <t>A</t>
  </si>
  <si>
    <t>B－C</t>
  </si>
  <si>
    <t xml:space="preserve">地域区分： </t>
  </si>
  <si>
    <t>７級地</t>
  </si>
  <si>
    <t>上乗せ７０％</t>
  </si>
  <si>
    <t>上乗せ５５％</t>
  </si>
  <si>
    <t>上乗せ４５％</t>
  </si>
  <si>
    <t xml:space="preserve"> ■ 加　算　等</t>
  </si>
  <si>
    <t>所定単位数・・・基本サービス費に各種加算・減算を加えた総単位数</t>
  </si>
  <si>
    <t>９０/１００へ減算</t>
  </si>
  <si>
    <t>介護職員処遇改善加算 Ⅰ</t>
  </si>
  <si>
    <t>介護職員処遇改善加算 Ⅱ</t>
  </si>
  <si>
    <t>介護職員処遇改善加算 Ⅲ</t>
  </si>
  <si>
    <t>介護職員処遇改善加算 Ⅳ</t>
  </si>
  <si>
    <t>特定事業所加算 Ⅰ</t>
  </si>
  <si>
    <t>特定事業所加算 Ⅱ</t>
  </si>
  <si>
    <t>特定事業所加算 Ⅲ</t>
  </si>
  <si>
    <t>特定事業所加算 Ⅳ</t>
  </si>
  <si>
    <t>加算・減算割合</t>
  </si>
  <si>
    <t>名称等</t>
  </si>
  <si>
    <t>５級地</t>
  </si>
  <si>
    <t>本社所在地</t>
  </si>
  <si>
    <t>法人設立年月日</t>
  </si>
  <si>
    <t>(1)事業所の所在地等</t>
  </si>
  <si>
    <t>事業所所在地</t>
  </si>
  <si>
    <t>(2)事業の目的及び運営の方針</t>
  </si>
  <si>
    <t>事業の目的</t>
  </si>
  <si>
    <t>運営の方針</t>
  </si>
  <si>
    <t>(3)事業所窓口の営業日及び営業時間</t>
  </si>
  <si>
    <t>営業日</t>
  </si>
  <si>
    <t>営業時間</t>
  </si>
  <si>
    <t>(4)サービス提供可能な日と時間帯</t>
  </si>
  <si>
    <t>サービス提供日</t>
  </si>
  <si>
    <t>サービス提供時間</t>
  </si>
  <si>
    <t>(5)事業所の職員体制</t>
  </si>
  <si>
    <t>管理者</t>
  </si>
  <si>
    <t>職</t>
  </si>
  <si>
    <t>職務内容</t>
  </si>
  <si>
    <t>人員数</t>
  </si>
  <si>
    <t>サービス提供責任者</t>
  </si>
  <si>
    <t>訪問介護員</t>
  </si>
  <si>
    <t>事務職員</t>
  </si>
  <si>
    <t>３　提供するサービスの内容及び費用について</t>
  </si>
  <si>
    <t>サービス区分と種類</t>
  </si>
  <si>
    <t>サービスの内容</t>
  </si>
  <si>
    <t>身体介護</t>
  </si>
  <si>
    <t>食事介助</t>
  </si>
  <si>
    <t>入浴介助</t>
  </si>
  <si>
    <t>排泄介助</t>
  </si>
  <si>
    <t>特段の専門的配慮をもって行う調理</t>
  </si>
  <si>
    <t>更衣介助</t>
  </si>
  <si>
    <t>身体整容</t>
  </si>
  <si>
    <t>体位変換</t>
  </si>
  <si>
    <t>移動･移乗介助</t>
  </si>
  <si>
    <t>服薬介助</t>
  </si>
  <si>
    <t>起床・就寝介助</t>
  </si>
  <si>
    <t>自立生活支援のための見守り的援助</t>
  </si>
  <si>
    <t>生活援助</t>
  </si>
  <si>
    <t>買物</t>
  </si>
  <si>
    <t>調理</t>
  </si>
  <si>
    <t>掃除</t>
  </si>
  <si>
    <t>洗濯</t>
  </si>
  <si>
    <t>｛中山間地域等：千早赤阪村の全域、太子町の一部(山田)、能勢町の一部(東郷、田尻、西能勢)｝</t>
  </si>
  <si>
    <t>４　その他の費用について</t>
  </si>
  <si>
    <t>① 交通費</t>
  </si>
  <si>
    <t>② キャンセル料</t>
  </si>
  <si>
    <t>サービスの利用をキャンセルされる場合、キャンセルの連絡をいただいた時間に応じて、下記によりキャンセル料を請求いたします。</t>
  </si>
  <si>
    <t>24時間前までのご連絡の場合</t>
  </si>
  <si>
    <t>12時間前までにご連絡の場合</t>
  </si>
  <si>
    <t>12時間前までにご連絡のない場合</t>
  </si>
  <si>
    <t>④ 通院・外出介助における訪問介護員等の公共交通機関等の交通費</t>
  </si>
  <si>
    <t>６　担当する訪問介護員等の変更をご希望される場合の相談窓口について</t>
  </si>
  <si>
    <t>相談担当者氏名</t>
  </si>
  <si>
    <t>連絡先電話番号</t>
  </si>
  <si>
    <t>同ﾌｧｯｸｽ番号</t>
  </si>
  <si>
    <t>受付日及び受付時間</t>
  </si>
  <si>
    <t>７　サービスの提供に当たって</t>
  </si>
  <si>
    <t>８　虐待の防止について</t>
  </si>
  <si>
    <t>虐待防止に関する責任者</t>
  </si>
  <si>
    <t>９　秘密の保持と個人情報の保護について</t>
  </si>
  <si>
    <t>利用者及びその家族に関する秘密の保持について</t>
  </si>
  <si>
    <t>個人情報の保護について</t>
  </si>
  <si>
    <t>10　緊急時の対応について</t>
  </si>
  <si>
    <t>11　事故発生時の対応方法について</t>
  </si>
  <si>
    <t>なお、事業者は、下記の損害賠償保険に加入しています。</t>
  </si>
  <si>
    <t>保険会社名</t>
  </si>
  <si>
    <t>保険名</t>
  </si>
  <si>
    <t>補償の概要</t>
  </si>
  <si>
    <t>12　身分証携行義務</t>
  </si>
  <si>
    <t>13　心身の状況の把握</t>
  </si>
  <si>
    <t>14　居宅介護支援事業者等との連携</t>
  </si>
  <si>
    <t>15　サービス提供の記録</t>
  </si>
  <si>
    <t>16　衛生管理等</t>
  </si>
  <si>
    <t>17　指定訪問介護サービス内容の見積もりについて</t>
  </si>
  <si>
    <t>曜日</t>
  </si>
  <si>
    <t>訪問時間帯</t>
  </si>
  <si>
    <t>サービス内容</t>
  </si>
  <si>
    <t>月</t>
  </si>
  <si>
    <t>火</t>
  </si>
  <si>
    <t>水</t>
  </si>
  <si>
    <t>木</t>
  </si>
  <si>
    <t>金</t>
  </si>
  <si>
    <t>土</t>
  </si>
  <si>
    <t>日</t>
  </si>
  <si>
    <t>18　サービス提供に関する相談、苦情について</t>
  </si>
  <si>
    <t>この重要事項説明書の説明年月日</t>
  </si>
  <si>
    <t>事業者</t>
  </si>
  <si>
    <t>法人名</t>
  </si>
  <si>
    <t>代表者名</t>
  </si>
  <si>
    <t>印</t>
  </si>
  <si>
    <t>事業所名</t>
  </si>
  <si>
    <t>説明者氏名</t>
  </si>
  <si>
    <t>住　所</t>
  </si>
  <si>
    <t>氏　名</t>
  </si>
  <si>
    <r>
      <t>　</t>
    </r>
    <r>
      <rPr>
        <sz val="12"/>
        <rFont val="メイリオ"/>
        <family val="3"/>
      </rPr>
      <t>上記内容の説明を事業者から確かに受けました。</t>
    </r>
  </si>
  <si>
    <t>※  要介護度が１～５の利用者であって、通院等のための乗車又は降車の介助の前後において、居宅における外出に直接関係しない身体介護(例：入浴介助、食事介助など)に３０分～1時間以上を要し、かつ当該身体介護が中心である場合には、通算して「身体介護」を算定します。</t>
  </si>
  <si>
    <t>(1)  次に掲げるように、保険給付として適切な範囲を逸脱していると考えられるサービス提供を求められた場合は、サービス提供をお断りする場合があります。</t>
  </si>
  <si>
    <t>①  「直接本人の援助」に該当しない行為</t>
  </si>
  <si>
    <t>・  利用者以外のものに係る洗濯、調理、買い物、布団干し</t>
  </si>
  <si>
    <t>・  来客の応接（お茶、食事の手配等）</t>
  </si>
  <si>
    <t>②  「日常生活の援助」に該当しない行為</t>
  </si>
  <si>
    <t>・  草むしり</t>
  </si>
  <si>
    <t>・  花木の水やり</t>
  </si>
  <si>
    <t>・  家具・電気器具等の移動、修繕、模様替え</t>
  </si>
  <si>
    <t>・  大掃除、窓のガラス磨き、床のワックスがけ</t>
  </si>
  <si>
    <t>・  室内外家屋の修理、ペンキ塗り</t>
  </si>
  <si>
    <t>(1)    サービス提供責任者（訪問介護計画を作成する者）</t>
  </si>
  <si>
    <t>※  ここに記載した金額は、この見積もりによる概算のものです。実際のお支払いは、サービス内容の組み合わせ、ご利用状況などにより変動します。</t>
  </si>
  <si>
    <t>※  この見積もりの有効期限は、説明の日から１か月以内とします。</t>
  </si>
  <si>
    <t>①</t>
  </si>
  <si>
    <t>②</t>
  </si>
  <si>
    <t>③</t>
  </si>
  <si>
    <t>④</t>
  </si>
  <si>
    <t>⑤</t>
  </si>
  <si>
    <t>⑥</t>
  </si>
  <si>
    <t>⑦</t>
  </si>
  <si>
    <t>⑧</t>
  </si>
  <si>
    <t>医療行為</t>
  </si>
  <si>
    <t>提供時間帯</t>
  </si>
  <si>
    <t>身体介護</t>
  </si>
  <si>
    <t>ご利用者様
負担額</t>
  </si>
  <si>
    <t>介護報酬額</t>
  </si>
  <si>
    <t>深夜（22：00-6：00）</t>
  </si>
  <si>
    <t>生活援助</t>
  </si>
  <si>
    <t>２０分 以上
３０分 未満
（身体１）</t>
  </si>
  <si>
    <t>３０分 以上
１時間 未満
（身体２）</t>
  </si>
  <si>
    <t>２０分 以上
４５分 未満
（生活２）</t>
  </si>
  <si>
    <t>４５分 以上
（生活３）</t>
  </si>
  <si>
    <t>通院等乗降介助
（片道）</t>
  </si>
  <si>
    <t>＜通院等乗降介助を実施しない事業所は、この３行を削除してください。＞</t>
  </si>
  <si>
    <t>算定回数等</t>
  </si>
  <si>
    <t>初回のみ</t>
  </si>
  <si>
    <t>１月につき</t>
  </si>
  <si>
    <t>基本報酬の５％を加算</t>
  </si>
  <si>
    <t>基本報酬の１０％を加算</t>
  </si>
  <si>
    <t>基本報酬の５％を加算</t>
  </si>
  <si>
    <t>（※）所定単位数・・・基本報酬に各種加算・減算を加えた総単位数</t>
  </si>
  <si>
    <t>○  このサービス内容の見積もりは、あなたの居宅サービス計画に沿って、事前にお伺いした日常生活の状況や利用の意向に基づき作成したものです。</t>
  </si>
  <si>
    <t>主として家族の利便に供する行為又は家族が行うことが適当であると判断される行為</t>
  </si>
  <si>
    <t>訪問介護員が行わなくても日常生活を営むのに支障が生じないと判断される行為</t>
  </si>
  <si>
    <t>日常的に行われる家事の範囲を超える行為</t>
  </si>
  <si>
    <t>　指定訪問介護サービスについて、契約を締結する前に知っておいていただきたい内容を、説明いたします。わからないこと、わかりにくいことがあれば、遠慮なく質問をしてください。</t>
  </si>
  <si>
    <t>重要事項説明書　</t>
  </si>
  <si>
    <t>電話番号</t>
  </si>
  <si>
    <t>介護保険事業所番号</t>
  </si>
  <si>
    <t>FAX</t>
  </si>
  <si>
    <t xml:space="preserve"> 従業者及び業務の管理を、一元的に行います。
 従業者に、法令等の規定を遵守させるため必要な指揮命令を行います。</t>
  </si>
  <si>
    <t xml:space="preserve"> 介護給付費等の請求事務及び通信連絡事務等を行います。</t>
  </si>
  <si>
    <t>(3)　訪問介護員等の禁止行為</t>
  </si>
  <si>
    <t>・基本報酬</t>
  </si>
  <si>
    <t>注） 利用料について、事業者が法定代理受領を行わない場合、上記に係る利用料は、全額をいったんお支払いただきます。この場合、「サービス提供証明書」を交付しますので、｢領収書｣を添えてお住まいの市町村に居宅介護サービス費の支給（利用者負担額を除く）申請を行ってください。</t>
  </si>
  <si>
    <t>① ご利用料金その他の費用の請求方法等</t>
  </si>
  <si>
    <t>② お支払い方法等</t>
  </si>
  <si>
    <t>虐待防止に関する責任者を選定しています。</t>
  </si>
  <si>
    <t>成年後見制度の利用を支援します。</t>
  </si>
  <si>
    <t>従業者に対して、虐待防止を啓発･普及するための研修を実施しています。</t>
  </si>
  <si>
    <t>介護相談員を受入れます。</t>
  </si>
  <si>
    <t>サービス提供中に、当該事業所従業者又は養護者（現に養護している家族・親族・同居人等）による虐待を受けたと思われる利用者を発見した場合は、速やかに、これを市町村に通報します。</t>
  </si>
  <si>
    <r>
      <t xml:space="preserve">※  </t>
    </r>
    <r>
      <rPr>
        <b/>
        <sz val="12"/>
        <rFont val="メイリオ"/>
        <family val="3"/>
      </rPr>
      <t>緊急時訪問介護加算</t>
    </r>
    <r>
      <rPr>
        <sz val="12"/>
        <rFont val="メイリオ"/>
        <family val="3"/>
      </rPr>
      <t>は、利用者やその家族等からの要請を受けて、サービス提供責任者が介護支援専門員と連携を図り、介護支援専門員が必要と認めたときに、訪問介護員等が居宅サービス計画にない指定訪問介護（身体介護）を行った場合に加算します。</t>
    </r>
  </si>
  <si>
    <r>
      <t xml:space="preserve">※  </t>
    </r>
    <r>
      <rPr>
        <b/>
        <sz val="12"/>
        <rFont val="メイリオ"/>
        <family val="3"/>
      </rPr>
      <t>介護職員処遇改善加算</t>
    </r>
    <r>
      <rPr>
        <sz val="12"/>
        <rFont val="メイリオ"/>
        <family val="3"/>
      </rPr>
      <t>は、介護職員の処遇を改善するために賃金改善や資質の向上等の取組みを行う事業所に認められる加算です。</t>
    </r>
  </si>
  <si>
    <t>(2)　提供するサービスの利用料、利用者負担額（介護保険を適用する場合）について</t>
  </si>
  <si>
    <t>主治医</t>
  </si>
  <si>
    <t>医療機関・診療所名</t>
  </si>
  <si>
    <t>家族等氏名（続柄）</t>
  </si>
  <si>
    <t>連絡先</t>
  </si>
  <si>
    <t>居宅介護支援事業所</t>
  </si>
  <si>
    <t>市町村（保険者）</t>
  </si>
  <si>
    <t>担当ケアマネージャー</t>
  </si>
  <si>
    <t>指定訪問介護の提供に当たり、居宅介護支援事業者及び保健医療サービス又は福祉サービスの提供者と密接な連携に努めます。</t>
  </si>
  <si>
    <t>サービスの内容が変更された場合又はサービス提供契約が終了した場合は、その内容を記した書面又はその写しを速やかに居宅介護支援事業者に送付します。</t>
  </si>
  <si>
    <t>(1)</t>
  </si>
  <si>
    <t>(2)</t>
  </si>
  <si>
    <t>(3)</t>
  </si>
  <si>
    <t>(4)</t>
  </si>
  <si>
    <t>(5)</t>
  </si>
  <si>
    <t>(6)</t>
  </si>
  <si>
    <t>指定訪問介護の実施ごとに、サービス提供の記録を行うこととし、その記録はサービス提供の日から５年間保存します。</t>
  </si>
  <si>
    <t>訪問介護員等の清潔の保持及び健康状態について、必要な管理を行います。</t>
  </si>
  <si>
    <t>事業所の設備及び備品等について、衛生的な管理に努めます。</t>
  </si>
  <si>
    <t>(3)    その他の費用（１週間あたり）</t>
  </si>
  <si>
    <t>(4)  お支払いいただく額の目安</t>
  </si>
  <si>
    <t>お支払い額の目安
（１週間あたり）</t>
  </si>
  <si>
    <t>お支払い額の目安
（１月あたり）</t>
  </si>
  <si>
    <t>苦情相談担当者（応対者）は速やかに管理者に状況等の報告を行い、ご利用者様またはご家族様の立場に立った適切な対処方法を検討します。</t>
  </si>
  <si>
    <t>苦情または相談内容については真摯に受け止め、個人情報の取り扱いに十分配慮した上で、再発防止策や今後のサービス向上のための取り組みを従業者全員で検討します。</t>
  </si>
  <si>
    <t>通常の事業実施地域</t>
  </si>
  <si>
    <t>所在地</t>
  </si>
  <si>
    <t>受付時間</t>
  </si>
  <si>
    <t>事業者</t>
  </si>
  <si>
    <t>ご利用者様またはご家族様からの相談及び苦情を受け付けるための窓口を設置します。</t>
  </si>
  <si>
    <t>氏名</t>
  </si>
  <si>
    <t>通院等乗降介助</t>
  </si>
  <si>
    <t>法人所在地</t>
  </si>
  <si>
    <t>苦情や相談があった場合、苦情相談担当者はしっかりとお話を聞き、場合によってはご自宅へ伺うなど、状況の把握や事実確認に努めます。</t>
  </si>
  <si>
    <t>検討内容については適宜連絡いたします。また、最終的な対処方法などは必ずご利用者様またはご家族様へ報告します。</t>
  </si>
  <si>
    <t>法人名</t>
  </si>
  <si>
    <t>代表者の職および氏名</t>
  </si>
  <si>
    <t>法人（本社）所在地</t>
  </si>
  <si>
    <t>代表者職・氏名</t>
  </si>
  <si>
    <t>法人設立年月日</t>
  </si>
  <si>
    <t>事業所番号</t>
  </si>
  <si>
    <t>事業所所在地</t>
  </si>
  <si>
    <t>事業所TEL</t>
  </si>
  <si>
    <t>事業所FAX</t>
  </si>
  <si>
    <t>通常の事業実施地域</t>
  </si>
  <si>
    <t>営業日</t>
  </si>
  <si>
    <t>営業時間</t>
  </si>
  <si>
    <t>サービス提供日</t>
  </si>
  <si>
    <t>サービス提供時間</t>
  </si>
  <si>
    <t>項目</t>
  </si>
  <si>
    <t>代表取締役　□□　□□□</t>
  </si>
  <si>
    <t>株式会社○○○○</t>
  </si>
  <si>
    <t>大阪府大阪市○区○○－○○</t>
  </si>
  <si>
    <t>事業所名</t>
  </si>
  <si>
    <t>○○訪問介護事業所</t>
  </si>
  <si>
    <t>富田林市、河内長野市、大阪狭山市、太子町、河南町、千早赤阪村</t>
  </si>
  <si>
    <t>月、火、水、木、金、土、日</t>
  </si>
  <si>
    <t>法人情報</t>
  </si>
  <si>
    <t>事業所情報</t>
  </si>
  <si>
    <t>管理者氏名</t>
  </si>
  <si>
    <t>管理者氏名</t>
  </si>
  <si>
    <t>実費を請求いたします。</t>
  </si>
  <si>
    <t>４-①
「交通費」</t>
  </si>
  <si>
    <t>５-①
利用料等の請求方法</t>
  </si>
  <si>
    <t>その他の費用、支払方法等</t>
  </si>
  <si>
    <t>当該事業所において算定しない加算は削除してください。</t>
  </si>
  <si>
    <t>通院等乗降介助を実施しない事業所は、この行を削除してください。</t>
  </si>
  <si>
    <t>損害賠償保険</t>
  </si>
  <si>
    <t>保険会社名</t>
  </si>
  <si>
    <t>保険名</t>
  </si>
  <si>
    <t>補償の概要</t>
  </si>
  <si>
    <t>　食事の介助を行います。</t>
  </si>
  <si>
    <t>　入浴（全身浴・部分浴）の介助や清拭（身体を拭く）、洗髪などを行います。</t>
  </si>
  <si>
    <t>　排泄の介助、おむつ交換を行います。</t>
  </si>
  <si>
    <t>　医師の指示に基づき、適切な栄養量及び内容を有する特別食（腎臓病食、肝臓病食、糖尿病食、胃潰瘍食、貧血食、膵臓病食、脂質異常症食、痛風食、嚥下困難者のための流動食等）の調理を行います。</t>
  </si>
  <si>
    <t>　上着、下着の更衣の介助を行います。</t>
  </si>
  <si>
    <t>　日常的な行為としての身体整容を行います。</t>
  </si>
  <si>
    <t>　床ずれ予防のための、体位変換を行います。</t>
  </si>
  <si>
    <t>　室内の移動、車いす等へ移乗の介助を行います。</t>
  </si>
  <si>
    <t>　配剤された薬の確認、服薬のお手伝い、服薬の確認を行います。</t>
  </si>
  <si>
    <t>　ベッドへの誘導、ベッドからの起き上がりの介助を行います。</t>
  </si>
  <si>
    <t>　通院等に際して、訪問介護員等が運転する自動車への移動・移乗の介助を行います。（移送に係る運賃は別途必要になります。）</t>
  </si>
  <si>
    <t>キャンセル料は不要です。</t>
  </si>
  <si>
    <t>１提供当たりの料金の〇〇％を請求いたします。</t>
  </si>
  <si>
    <t>特定事業所加算</t>
  </si>
  <si>
    <t>処遇改善加算</t>
  </si>
  <si>
    <t>＜ 使用方法 ＞</t>
  </si>
  <si>
    <t>法人連絡先</t>
  </si>
  <si>
    <t>富田林市</t>
  </si>
  <si>
    <t>河内長野市</t>
  </si>
  <si>
    <t>大阪狭山市</t>
  </si>
  <si>
    <t>太子町</t>
  </si>
  <si>
    <t>河南町</t>
  </si>
  <si>
    <t>千早赤阪村</t>
  </si>
  <si>
    <t>富田林市役所</t>
  </si>
  <si>
    <t>河内長野市役所</t>
  </si>
  <si>
    <t>大阪狭山市役所</t>
  </si>
  <si>
    <t>太子町役場</t>
  </si>
  <si>
    <t>河南町役場</t>
  </si>
  <si>
    <t>千早赤阪村役場</t>
  </si>
  <si>
    <t>保険者</t>
  </si>
  <si>
    <t>所在地</t>
  </si>
  <si>
    <t>受付時間</t>
  </si>
  <si>
    <t/>
  </si>
  <si>
    <t>０７２１-２５-１０００（代表）</t>
  </si>
  <si>
    <t>０７２１-２０-２１１３</t>
  </si>
  <si>
    <t>０７２１-５３-１１１１（代表）</t>
  </si>
  <si>
    <t>０７２-３６６-００１１（代表）</t>
  </si>
  <si>
    <t>０７２-３６７-１２５４</t>
  </si>
  <si>
    <t>０７２１-９８-５５３８</t>
  </si>
  <si>
    <t>０７２１-９８-２７７３</t>
  </si>
  <si>
    <t>０７２１-９３-２５００（代表）</t>
  </si>
  <si>
    <t>０７２１-９３-４６９１</t>
  </si>
  <si>
    <t>０７２１-７２-００８１（代表）</t>
  </si>
  <si>
    <t>０７２１-７２-１８８０</t>
  </si>
  <si>
    <t>役所（役場）名</t>
  </si>
  <si>
    <t>◇   保険給付として不適切な事例への対応について</t>
  </si>
  <si>
    <t>５-②
支払方法</t>
  </si>
  <si>
    <t>５
支払いが遅れた場合
の注意書き</t>
  </si>
  <si>
    <t>○○○○保険株式会社</t>
  </si>
  <si>
    <t>□□□総合賠償責任保険</t>
  </si>
  <si>
    <t>利用者との間で、提供するサービスに関して疑義や誤解が生じないよう、サービス内容は、できるだけ具体的に記述するようにしてください。</t>
  </si>
  <si>
    <t>月～金曜日（ただし祝日、8/13～8/15・12/30～1/3を除く）</t>
  </si>
  <si>
    <t>サービスの提供に先立って、介護保険被保険者証に記載された内容を確認させていただきます。住所などに変更があった場合は速やかに当事業者にお知らせください。</t>
  </si>
  <si>
    <t>(1)　提供するサービスの内容について</t>
  </si>
  <si>
    <r>
      <t>訪問介護員はサービスの提供に当たって、</t>
    </r>
    <r>
      <rPr>
        <u val="single"/>
        <sz val="12"/>
        <rFont val="メイリオ"/>
        <family val="3"/>
      </rPr>
      <t>次の行為は行いません。</t>
    </r>
  </si>
  <si>
    <t>緊　急　連　絡　先</t>
  </si>
  <si>
    <t>　サービス内容の見積もりについては、確認ができれば別途独自様式等の活用も可能です。</t>
  </si>
  <si>
    <t>→「基本情報入力」画面にて入力された算定状況に応じた内容が反映されます。</t>
  </si>
  <si>
    <t>２０分 未満
（身体０）</t>
  </si>
  <si>
    <t>早朝、夜間（※）</t>
  </si>
  <si>
    <t>（※）早朝・・・6：00-8：00、　夜間・・・18：00-22：00</t>
  </si>
  <si>
    <t>　(2)、(3)の表に金額を入力すると、週、月あたり合計額が自動的に計算されます。</t>
  </si>
  <si>
    <t>一週間当たりの利用料等合計額</t>
  </si>
  <si>
    <t>TEL</t>
  </si>
  <si>
    <t>FAX</t>
  </si>
  <si>
    <t>大阪市中央区常盤町一丁目3番8号 中央大通ＦＮビル１１階</t>
  </si>
  <si>
    <t>（訪問介護用）</t>
  </si>
  <si>
    <t>大阪府富田林市寿町○○－○○</t>
  </si>
  <si>
    <t>　居宅介護支援事業者が作成した居宅サービス計画（ケアプラン）に基づき、ご利用者様の意向や心身の状況等の把握を行い、目標を達成するための具体的なサービス内容を定めた訪問介護計画を作成します。</t>
  </si>
  <si>
    <t>　ご利用者様と一緒に手助けしながら行う調理（安全確認の声かけ、疲労の確認を含む。）を行います。
　入浴、更衣等の見守り（必要に応じて行う介助、転倒予防のための声かけ、気分の確認などを含む。）を行います。
　ベッドの出入り時など自立を促すための声かけ（声かけや見守り中心で必要な時だけ介助）を行います。
　排泄等の際の移動時、転倒しないように側について歩きます。（介護は必要時だけで、事故がないように常に見守る。）
　車いすでの移動介助を行って店に行き、ご利用者様が自ら品物を選べるよう援助します。
　洗濯物をいっしょに干したりたたんだりすることにより自立支援を促すとともに、転倒予防等のための見守り・声かけを行います。</t>
  </si>
  <si>
    <t>　ご利用者様の日常生活に必要な物品の買い物を行います。</t>
  </si>
  <si>
    <t>　ご利用者様の食事の用意を行います。</t>
  </si>
  <si>
    <t>　ご利用者様の居室の掃除や整理整頓を行います。</t>
  </si>
  <si>
    <t>　ご利用者様の衣類等の洗濯を行います。</t>
  </si>
  <si>
    <t>ご利用者様</t>
  </si>
  <si>
    <t>サービス提供区分</t>
  </si>
  <si>
    <t>２７７○○○○○○○</t>
  </si>
  <si>
    <t>０７２１-２０-１１９９</t>
  </si>
  <si>
    <t>０７２１-２０-１２０２</t>
  </si>
  <si>
    <t>９：００～１８：００</t>
  </si>
  <si>
    <t>６：００～２２：００</t>
  </si>
  <si>
    <t>○○　○○○</t>
  </si>
  <si>
    <t>利用者に関する情報</t>
  </si>
  <si>
    <t>保険者
（被保険者証発行市町村）</t>
  </si>
  <si>
    <t>事業所の 地域区分</t>
  </si>
  <si>
    <t>→交通費や各種個別加算等の追加に使用してください。（左欄に直接入力してください。）</t>
  </si>
  <si>
    <t>円</t>
  </si>
  <si>
    <t>→各曜日欄に金額を入力すると合計額が自動的に計算されます。</t>
  </si>
  <si>
    <t>※契約締結後に追加記入いたします。</t>
  </si>
  <si>
    <r>
      <t>　青字部分は、「基本情報入力」画面にて入力いただいた内容が反映されている箇所です。
　修正する場合は、「基本情報入力」画面にて入力し直してください（</t>
    </r>
    <r>
      <rPr>
        <b/>
        <u val="single"/>
        <sz val="13"/>
        <color indexed="18"/>
        <rFont val="メイリオ"/>
        <family val="3"/>
      </rPr>
      <t>この画面で修正すると、以後自動反映機能が失われます</t>
    </r>
    <r>
      <rPr>
        <b/>
        <sz val="13"/>
        <color indexed="18"/>
        <rFont val="メイリオ"/>
        <family val="3"/>
      </rPr>
      <t>）。</t>
    </r>
  </si>
  <si>
    <t>注）説明者氏名や利用者署名欄はパソコンで入力せず、利用者と確認し合いながら自署（手書き）してください。</t>
  </si>
  <si>
    <t>　対人・対物・管理財物賠償補償その他事業者が法律上の賠償責任を負った場合の補償</t>
  </si>
  <si>
    <t>※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t>
  </si>
  <si>
    <t>①交通費以外の費用については、「基本情報入力画面」から反映されません。直接左表にて入力してください。</t>
  </si>
  <si>
    <r>
      <t>　キャンセル料を請求する、しない及びその徴収率等の設定については、各事業者において決定する事項です。キャンセル料について、</t>
    </r>
    <r>
      <rPr>
        <u val="single"/>
        <sz val="13"/>
        <color indexed="60"/>
        <rFont val="メイリオ"/>
        <family val="3"/>
      </rPr>
      <t>実際には徴収しないのであれば、徴収しない旨を明らかにするか、この行全体を削除してください。</t>
    </r>
  </si>
  <si>
    <t>・  正月、節句等のために特別な手間をかけて行う調理 　等</t>
  </si>
  <si>
    <t>・  自家用車の洗車・清掃　　等</t>
  </si>
  <si>
    <t>・  犬の散歩等ペットの世話 　等</t>
  </si>
  <si>
    <t>TEL</t>
  </si>
  <si>
    <t>FAX</t>
  </si>
  <si>
    <t>苦情解決体制を整備しています。</t>
  </si>
  <si>
    <t>保険者（市町村等の介護保険担当部局）</t>
  </si>
  <si>
    <t>＜ 苦情処理の体制、手順 ＞</t>
  </si>
  <si>
    <t>中山間地域等に居住する者
へのサービス提供加算</t>
  </si>
  <si>
    <t>中山間地域等における
小規模事業所加算</t>
  </si>
  <si>
    <t>入力欄　（記入例を削除して入力してください）</t>
  </si>
  <si>
    <r>
      <t xml:space="preserve">※  </t>
    </r>
    <r>
      <rPr>
        <b/>
        <sz val="12"/>
        <rFont val="メイリオ"/>
        <family val="3"/>
      </rPr>
      <t>特定事業所加算</t>
    </r>
    <r>
      <rPr>
        <sz val="12"/>
        <rFont val="メイリオ"/>
        <family val="3"/>
      </rPr>
      <t>は、サービスの質の高い事業所を積極的に評価する観点から、人材の確保や訪問介護員等への研修や技術指導、サービス提供時の留意事項についての文書等による確実な指示、重度要介護者への対応などを行っている事業所に認められる加算です。</t>
    </r>
  </si>
  <si>
    <t>事業所の営業日時（２ページ(３)）と同じ</t>
  </si>
  <si>
    <t>→事業所の管理者名が自動的に入ります。異なる場合は、左欄内に直接手入力してください。</t>
  </si>
  <si>
    <t>→「基本情報入力」画面の事業所の管理者名が自動的に入りますが、異なる場合は左欄に直接入力してください。</t>
  </si>
  <si>
    <t>・  園芸（植木の剪定など）</t>
  </si>
  <si>
    <t>０６－６９４９－５４１７</t>
  </si>
  <si>
    <t>９時から１７時００分（土日祝および年末年始を除く）</t>
  </si>
  <si>
    <t>０６－６９４９－５４１８</t>
  </si>
  <si>
    <t>富田林市常盤町1番1号</t>
  </si>
  <si>
    <t>９時から１７時３０分（土日祝および12/30～1/3を除く）</t>
  </si>
  <si>
    <t>河内長野市原町一丁目1番1号</t>
  </si>
  <si>
    <t>９時から１７時３０分（土日祝および12/30～1/3を除く）</t>
  </si>
  <si>
    <t>大阪狭山市狭山一丁目2384番地の1</t>
  </si>
  <si>
    <t>９時から１７時３０分（土日祝および12/30～1/3を除く）</t>
  </si>
  <si>
    <t>南河内郡太子町大字山田88番地</t>
  </si>
  <si>
    <t>９時から１７時３０分（土日祝および12/30～1/3を除く）</t>
  </si>
  <si>
    <t>南河内郡河南町大字白木1359番地の6</t>
  </si>
  <si>
    <t>南河内郡千早赤阪村大字水分180番地</t>
  </si>
  <si>
    <t>９時から１７時３０分（土日祝および12/30～1/3を除く）</t>
  </si>
  <si>
    <r>
      <t>→こちらで選択した市町村により、「事故発生時時連絡先」や「苦情相談窓口」欄に、</t>
    </r>
    <r>
      <rPr>
        <u val="single"/>
        <sz val="11"/>
        <color indexed="10"/>
        <rFont val="ＭＳ Ｐゴシック"/>
        <family val="3"/>
      </rPr>
      <t>下表の情報が自動的に反映されます。</t>
    </r>
    <r>
      <rPr>
        <sz val="11"/>
        <color indexed="10"/>
        <rFont val="ＭＳ Ｐゴシック"/>
        <family val="3"/>
      </rPr>
      <t xml:space="preserve">
　（リストにない市町村については、下表空白欄に追加入力することで選択できるようになります。）</t>
    </r>
  </si>
  <si>
    <t>（介護事業部）TEL：０６-００００-００００
　　　　　　　FAX：０６-００００-００００</t>
  </si>
  <si>
    <t>１回当たり</t>
  </si>
  <si>
    <t>→人数欄は、整数しか入力
できません。
（常勤換算数ではありません）</t>
  </si>
  <si>
    <t>５　ご利用料金等の請求及び支払い方法について</t>
  </si>
  <si>
    <t>法 人 名 称</t>
  </si>
  <si>
    <t>事 業 所 名 称</t>
  </si>
  <si>
    <t>・加算等</t>
  </si>
  <si>
    <t>　左記は例示です。
　指定基準条例や運営規程の内容に沿って自由に記述してください。</t>
  </si>
  <si>
    <t>大 阪 府 国 民 健 康 保 険 団 体 連 合 会</t>
  </si>
  <si>
    <t>　　　　　　必ず、事業所所在地に応じた地域区分を選択してください
　　　　　　（料金表の金額等に反映されます）。</t>
  </si>
  <si>
    <t>　要介護状態にあるご利用者様の状況に応じた適切な指定訪問介護サービスを提供することにより、ご利用者様が可能な限りその居宅において自立した日常生活を営むことができるよう支援することを目的とします。</t>
  </si>
  <si>
    <t xml:space="preserve"> ご利用者様の要介護状態の軽減または悪化の防止に資するよう、その目標を設定し、計画的にサービスを提供いたします。
 当事業所は常に自己評価を行い、介護技術の進歩に対応しながらサービスの質の向上に努めます。
 居宅介護支援事業者等との密接な連携を図ります。</t>
  </si>
  <si>
    <t>(2) 提供予定の指定訪問介護の内容と利用者負担額等（介護保険を適用する場合）</t>
  </si>
  <si>
    <t>法人連絡先
（部署・電話番号など）</t>
  </si>
  <si>
    <t>→事業所の算定状況を必ず選択してください。
（介護・予防各シートに、算定状況が反映されます）</t>
  </si>
  <si>
    <t>ページが意図しない箇所で切れる場合などは、ページ区切り線（青い線）を任意の場所まで移動（青い線をクリックしたまま上下）させるか、青い実線のすぐ下のセルにカーソルをあわした状態で「右クリック」し、「改ページの解除」を選択してください。
（ページを広げ過ぎると全体が縮小されて印刷されてしまいますのでご注意ください。）</t>
  </si>
  <si>
    <t>従業者人数</t>
  </si>
  <si>
    <t>加算</t>
  </si>
  <si>
    <t>サービス提供責任者　常勤</t>
  </si>
  <si>
    <t>サービス提供責任者　非常勤</t>
  </si>
  <si>
    <t>訪問介護員　　　常勤</t>
  </si>
  <si>
    <t>訪問介護員　　　非常勤</t>
  </si>
  <si>
    <t>営業日等</t>
  </si>
  <si>
    <t>事務員　　　　常勤</t>
  </si>
  <si>
    <t>事務員　　　　非常勤</t>
  </si>
  <si>
    <t xml:space="preserve"> 苦情申立の窓口</t>
  </si>
  <si>
    <t>　利用料利用者負担額及びその他の費用の額は、利用月ごとの合計金額により請求いたします。
　上記に係る請求書は、利用明細を添えて利用月の翌月○○日までに利用者あてにお届け（郵送）します。</t>
  </si>
  <si>
    <t>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t>
  </si>
  <si>
    <t>※  中山間地域等における小規模事業所加算・中山間地域に居住する者へのサービス提供加算・介護職員処遇改善加算は、区分支給限度基準額の対象外となります。</t>
  </si>
  <si>
    <t>ご利用者様負担額</t>
  </si>
  <si>
    <t>１割</t>
  </si>
  <si>
    <t>２割</t>
  </si>
  <si>
    <t>１時間 以上
１時間３０分未満
（身体３）</t>
  </si>
  <si>
    <t>1時間30分以上、
30分増すごとに
追加</t>
  </si>
  <si>
    <t>昼間（8：00-18：00）</t>
  </si>
  <si>
    <t>深夜（22：00-6：00）</t>
  </si>
  <si>
    <t>１割</t>
  </si>
  <si>
    <t>2割</t>
  </si>
  <si>
    <t>1割</t>
  </si>
  <si>
    <t>名</t>
  </si>
  <si>
    <t>(2)  保険給付の範囲外のサービス利用をご希望される場合は、居宅介護支援事業者又は市町村に連絡した上で、ご希望内容に応じて、市町村が実施する軽度生活援助事業、配食サービス等の生活支援サービス、特定非営利活動法人（ＮＰＯ法人）などの住民参加型福祉サービス、ボランティアなどの活用のための助言を行います。</t>
  </si>
  <si>
    <t>円</t>
  </si>
  <si>
    <t xml:space="preserve">  年　　　　月　　　　日</t>
  </si>
  <si>
    <t>担当する訪問介護員等の変更を希望される場合は、右のご相談担当者までご相談ください。</t>
  </si>
  <si>
    <r>
      <t xml:space="preserve">B： A×単価
</t>
    </r>
    <r>
      <rPr>
        <sz val="8"/>
        <color indexed="8"/>
        <rFont val="ＭＳ Ｐ明朝"/>
        <family val="1"/>
      </rPr>
      <t>（１円未満切捨）</t>
    </r>
  </si>
  <si>
    <r>
      <t xml:space="preserve">C： B×0.9
</t>
    </r>
    <r>
      <rPr>
        <sz val="8"/>
        <color indexed="8"/>
        <rFont val="ＭＳ Ｐ明朝"/>
        <family val="1"/>
      </rPr>
      <t>（１円未満切捨）</t>
    </r>
  </si>
  <si>
    <r>
      <t xml:space="preserve">D： B×0.8
</t>
    </r>
    <r>
      <rPr>
        <sz val="8"/>
        <color indexed="8"/>
        <rFont val="ＭＳ Ｐ明朝"/>
        <family val="1"/>
      </rPr>
      <t>（１円未満切捨）</t>
    </r>
  </si>
  <si>
    <t>B－D</t>
  </si>
  <si>
    <t>保険請求額
【９割】</t>
  </si>
  <si>
    <t>利用者
負担額
【１割】</t>
  </si>
  <si>
    <t>保険請求額
【８割】</t>
  </si>
  <si>
    <t>利用者
負担額
【２割】</t>
  </si>
  <si>
    <r>
      <t xml:space="preserve">身体０
</t>
    </r>
    <r>
      <rPr>
        <sz val="11"/>
        <color theme="1"/>
        <rFont val="Calibri"/>
        <family val="3"/>
      </rPr>
      <t>（20分未満）</t>
    </r>
  </si>
  <si>
    <r>
      <t xml:space="preserve">身体１
</t>
    </r>
    <r>
      <rPr>
        <sz val="11"/>
        <color theme="1"/>
        <rFont val="Calibri"/>
        <family val="3"/>
      </rPr>
      <t>（20分～30分）</t>
    </r>
  </si>
  <si>
    <r>
      <t xml:space="preserve">身体２
</t>
    </r>
    <r>
      <rPr>
        <sz val="10"/>
        <color indexed="8"/>
        <rFont val="ＭＳ Ｐゴシック"/>
        <family val="3"/>
      </rPr>
      <t>（30分～１時間）</t>
    </r>
  </si>
  <si>
    <r>
      <t xml:space="preserve">身体３
</t>
    </r>
    <r>
      <rPr>
        <sz val="10"/>
        <color indexed="8"/>
        <rFont val="ＭＳ Ｐゴシック"/>
        <family val="3"/>
      </rPr>
      <t>（１～１．５時間）</t>
    </r>
  </si>
  <si>
    <t>通院等乗降介助</t>
  </si>
  <si>
    <t>予防
なし</t>
  </si>
  <si>
    <t>基本報酬の２０％を加算</t>
  </si>
  <si>
    <t>基本報酬の１０％を加算</t>
  </si>
  <si>
    <t>代筆の場合の代筆者氏名
（ご利用者様との続柄等）</t>
  </si>
  <si>
    <t>続柄等</t>
  </si>
  <si>
    <t>※  初回加算は、新規に訪問介護計画を作成したご利用者様に対して、初回に実施した指定訪問介護と同月内に、サービス提供責任者が、自ら指定訪問介護を行う場合又は他の訪問介護員等が指定訪問介護を行う際に同行訪問した場合に加算します。</t>
  </si>
  <si>
    <t>※  中山間地域等に居住する者へのサービス提供加算は、次の地域に居住しているご利用者様に対して、通常の事業の実施地域を越えて、指定訪問介護を行った場合に加算します。なお、当該加算を算定する場合は、通常の事業の実施地域を越える場合の交通費は徴収しません。</t>
  </si>
  <si>
    <t>・  主としてご利用者様が使用する居室等以外の掃除</t>
  </si>
  <si>
    <t>　サービス提供中に、ご利用者様に病状の急変が生じた場合その他必要な場合は、速やかに主治の医師への連絡を行う等の必要な措置を講じるとともに、ご利用者様が予め指定する連絡先にも連絡します。</t>
  </si>
  <si>
    <t>※  ご利用者様の心身の状況等により、１人の訪問介護員よるサービス提供が困難であると認められる場合で、ご利用者様の同意を得て２人の訪問介護員によるサービス提供を行ったときは、前頁金額の２倍になります。</t>
  </si>
  <si>
    <t>※  要介護度が４又は５のご利用者様の場合であって、通院等のための乗車又は降車の介助を行うことの前後に連続して、相当の所要時間(２０～３０分程度以上)を要し、かつ手間のかかる身体介護を行う場合には、「身体介護」の介護報酬を算定します。</t>
  </si>
  <si>
    <t>例えば、乗車の介助の前に連続して、寝たきりのご利用者様の更衣介助や排泄介助をした後、ベッドから車いすへ移乗介助し、車いすを押して自動車へ移動介助する場合などです。</t>
  </si>
  <si>
    <t>※  生活機能向上連携加算は、ご利用者様に対して指定訪問リハビリテーション事業所の理学療法士等が指定訪問リハビリテーションを行った際に、サービス提供責任者が同行し当該理学療法等とご利用者様の身体の状況等の評価を共同して行った場合に加算します。</t>
  </si>
  <si>
    <t>※  中山間地域等における小規模事業所加算は、サービスを提供する訪問介護事業所が次の地域にあり、１月当たりの延訪問回数(前年度の平均延訪問回数)が２００回以下の事業所である場合に、ご利用者様の同意を得て加算します。</t>
  </si>
  <si>
    <t>ご利用者様の日常生活の範囲を超えたサービス提供（大掃除、庭掃除など）</t>
  </si>
  <si>
    <t>ご利用者様の居宅での飲酒、喫煙、飲食</t>
  </si>
  <si>
    <t>(3)  上記におけるサービスのご利用をなさらず、当事業所におけるサービスをご希望される場合は、別途契約に基づく介護保険外のサービスとして、ご利用者様の全額自己負担によってサービスを提供することは可能です。なおその場合は、居宅サービス計画の策定段階におけるご利用者様の同意が必要となることから、居宅介護支援事業者に連絡し、居宅介護サービス計画の変更の援助を行います。</t>
  </si>
  <si>
    <t>※ただし、ご利用者様の病状の急変や急な入院等の場合には、キャンセル料は請求いたしません。</t>
  </si>
  <si>
    <t>③ サービス提供に当たり必要となるご利用者様の居宅で使用する電気、ガス、水道の費用</t>
  </si>
  <si>
    <t>ご利用者様の別途負担となります。</t>
  </si>
  <si>
    <t>※　担当する訪問介護員等の変更に関しては、ご利用者様のご希望をできるだけ尊重して調整を行いますが、当事業所の人員体制などにより、ご希望にそえない場合もありますことを予めご了承ください。</t>
  </si>
  <si>
    <t xml:space="preserve"> 要介護認定を受けていない場合は、ご利用者様の意思を踏まえて速やかに当該申請が行われるよう必要な援助を行います。また、必要と認められるときは、要介護認定の更新の申請が、遅くともご利用者様が受けている要介護認定の有効期間が終了する30日前にはなされるよう、必要な援助を行います。</t>
  </si>
  <si>
    <t xml:space="preserve"> 訪問介護員等に対するサービス提供に関する具体的な指示や命令は、すべて当事業者が行います。実際の提供に当たっては、ご利用者様の心身の状況や意向に充分な配慮を行います。</t>
  </si>
  <si>
    <t>　事業者は、利用者から予め文書で同意を得ない限り、サービス担当者会議等において、ご利用者様の個人情報を用いません。また、ご利用者様の家族の個人情報についても、予め文書で同意を得ない限り、サービス担当者会議等でご利用者様の家族の個人情報を用いません。
　事業者は、利用者及びその家族に関する個人情報が含まれる記録物（紙によるものの他、電磁的記録を含む。）については、善良な管理者の注意をもって管理し、また処分の際にも第三者への漏洩を防止するものとします。
　事業者が管理する情報については、ご利用者様の求めに応じてその内容を開示することとし、開示の結果、情報の訂正、追加又は削除を求められた場合は、遅滞なく調査を行い、利用目的の達成に必要な範囲内で訂正等を行うものとします。(開示に際して複写料などが必要な場合はご利用者様の負担となります。)</t>
  </si>
  <si>
    <t>　ご利用者様に対する指定訪問介護の提供により事故が発生した場合は、市町村、ご利用者様の家族、ご利用者様に係る居宅介護支援事業者等に連絡を行うとともに、必要な措置を講じます。
　また、ご利用者様に対する指定訪問介護の提供により賠償すべき事故が発生した場合は、損害賠償を速やかに行います。</t>
  </si>
  <si>
    <t>指定訪問介護の提供に当たっては、居宅介護支援事業者が開催するサービス担当者会議等を通じて、ご利用者様の心身の状況、その置かれている環境、他の保健医療サービス又は福祉サービスの利用状況等の把握に努めるものとします。</t>
  </si>
  <si>
    <t>サービス提供の開始に際し、この重要事項説明に基づき作成する「訪問介護計画」の写しを、ご利用者様の同意を得た上で居宅介護支援事業者に速やかに送付します。</t>
  </si>
  <si>
    <t>指定訪問介護の実施ごとに、そのサービスの提供日、内容等を記録し、サービス提供の終了時にご利用者様の確認を受け、その控えをご利用者様に交付します。</t>
  </si>
  <si>
    <t>２　サービス提供を実施する事業所について</t>
  </si>
  <si>
    <t>１　指定訪問介護サービスを提供する事業者（法人）について</t>
  </si>
  <si>
    <t xml:space="preserve"> ご利用者様の状態や意向等を十分に把握した上で、居宅サービス計画（ケアプラン）に基づいた「訪問介護計画」を作成します。なお、作成にあたっては、サービス担当者会議への出席等により、居宅介護支援事業者と連携を図ります。
 作成した訪問介護計画について、ご利用者様等へ説明し、同意を得た上で交付します。
 ご利用者様の状態の変化やサービスに関する意向を定期的に把握します。
 居宅介護支援事業者と調整した上で必要に応じ訪問介護計画の変更を行います。
 訪問介護員等に対し、具体的な援助目標及び援助内容などのサービスに関する指示・指導を行います。また、ご利用者様の状況についての情報を伝えます。
 訪問介護員等の能力や希望に応じた研修、技術指導等を行います。</t>
  </si>
  <si>
    <t xml:space="preserve"> 訪問介護計画に基づいて訪問介護サービスを提供します。
 事業者やサービス提供責任者が行う研修、技術指導等を受けることで、適切な介護技術をもって訪問介護サービスの提供を行います。
 サービス提供後、ご利用者様の心身の状況等について、サービス提供責任者に報告を行います。
 サービス提供責任者から、ご利用者様の状況についての情報を受け、適切に対応します。</t>
  </si>
  <si>
    <r>
      <rPr>
        <b/>
        <sz val="12"/>
        <rFont val="メイリオ"/>
        <family val="3"/>
      </rPr>
      <t>訪問介護計画の作成</t>
    </r>
    <r>
      <rPr>
        <sz val="12"/>
        <rFont val="メイリオ"/>
        <family val="3"/>
      </rPr>
      <t xml:space="preserve">
</t>
    </r>
    <r>
      <rPr>
        <sz val="10"/>
        <color indexed="10"/>
        <rFont val="メイリオ"/>
        <family val="3"/>
      </rPr>
      <t>（全てのご利用者様に
ついて作成します）</t>
    </r>
  </si>
  <si>
    <t>ご利用者様は、事業者に対して保存されるサービス提供記録の閲覧及び複写物の交付を請求することができます。</t>
  </si>
  <si>
    <t>ご利用者様の同居家族に対するサービス提供</t>
  </si>
  <si>
    <t>身体的拘束その他ご利用者様の行動を制限する行為（ご利用者様又は第三者等の生命や身体を保護するため緊急やむを得ない場合を除く）</t>
  </si>
  <si>
    <t>　事業者は、ご利用者様の個人情報について「個人情報の保護に関する法律」及び厚生労働省が策定した「医療・介護関係事業者における個人情報の適切な取扱いのためのガイドライン」を遵守し、適切な取扱いに努めるものとします。
　事業者及び事業者の使用する者（以下「従業者」という。）は、サービス提供をする上で知り得た利用者及びその家族の秘密を正当な理由なく、第三者に漏らしません。
　また、この秘密を保持する義務は、サービス提供契約が終了した後においても継続します。
　事業者は、従業者に、業務上知り得たご利用者様又はその家族の秘密を保持させるため、従業者である期間及び従業者でなくなった後においても、その秘密を保持するべき旨を、従業者との雇用契約の内容とします。</t>
  </si>
  <si>
    <t>訪問介護員等は、常に身分証を携行し、初回訪問時及びご利用者様又はご利用者様の家族から提示を求められた時は、いつでも身分証を提示します。</t>
  </si>
  <si>
    <t>サービス提供は「訪問介護計画｣に基づいて行います。なお、「訪問介護計画」は、ご利用者様等の心身の状況や意向などの変化により、必要に応じて変更することができます。</t>
  </si>
  <si>
    <t>事業者は、ご利用者様等の人権の擁護・虐待の防止等のために、次に掲げるとおり必要な措置を講じます。</t>
  </si>
  <si>
    <t>ご利用者様又はご家族様の金銭、預貯金通帳、証書、書類などの預かり</t>
  </si>
  <si>
    <t>ご利用者様又はご家族様からの金銭、物品、飲食の授受</t>
  </si>
  <si>
    <t>その他ご利用者様又はご家族様等に対して行う宗教活動、政治活動、営利活動、その他迷惑行為</t>
  </si>
  <si>
    <t xml:space="preserve"> ご利用者様に係る居宅介護支援事業者が作成する「居宅サービス計画（ケアプラン）」に基づき、利用者及び家族の意向を踏まえて、指定訪問介護の目標、当該目標を達成するための具体的なサービスの内容等を記載した｢訪問介護計画｣を作成します。なお、作成した「訪問介護計画」は、ご利用者様又はご家族様にその内容の説明を行い、同意を得た上で交付いたしますので、ご確認いただくようお願いします。</t>
  </si>
  <si>
    <t>　緊急連絡先については、サービス提供等に関して同意を得た後（契約の締結の合意が行われたとき）に、利用者に確認しながら追記してください。</t>
  </si>
  <si>
    <t>　事故発生時の連絡先については、サービス提供等に関して同意を得た後（契約の締結の合意が行われたとき）に、利用者に確認しながら追記してください。</t>
  </si>
  <si>
    <t>　この重要事項説明書の説明後、契約を締結する場合には利用者及び事業者の双方が、事前に契約内容の確認を行った旨を文書で確認するため、別途利用者及び事業者の双方が（署名）記名押印を行います。
　サービス提供にあたっては、介護保険の給付を受ける利用者本人の意思に基づくものでなければならないことはいうまでもありません。
　したがって、重要事項の説明を受けること及びその内容に同意し、かつサービス提供契約を締結することは、利用者本人が行うことが原則です。
　しかしながら、本人の意思に基づくものであることが前提であっても、利用者が契約によって生じる権利義務の履行を行い得る能力（行為能力）が十分でない場合は、代理人（法定代理人・任意代理人）を選任し、これを行うことができます。
　なお、任意代理人については、本人の意思や立場を理解しうる立場の者（たとえば同居親族や近縁の親族など）であることが望ましいものと考えます。なお、単に文字が書けないなどといった場合は、利用者氏名欄の欄外に、署名を代行（代筆）した旨、署名した者の続柄、氏名を付記することで差し支えないものと考えます。</t>
  </si>
  <si>
    <t>常　勤</t>
  </si>
  <si>
    <t>常　勤</t>
  </si>
  <si>
    <t>非常勤</t>
  </si>
  <si>
    <t>非常勤</t>
  </si>
  <si>
    <r>
      <rPr>
        <sz val="12"/>
        <rFont val="メイリオ"/>
        <family val="3"/>
      </rPr>
      <t>代理人</t>
    </r>
    <r>
      <rPr>
        <sz val="11"/>
        <rFont val="メイリオ"/>
        <family val="3"/>
      </rPr>
      <t xml:space="preserve">
（成年後見人等）</t>
    </r>
  </si>
  <si>
    <t>　この「重要事項説明書」は、「大阪府指定居宅サービス事業者の指定並びに指定居宅サービス等の事業の人員、設備及び運営に関する基準を定める条例」の規定に基づき、指定訪問介護サービス提供契約締結に際して、ご注意いただきたいことを説明するものです。</t>
  </si>
  <si>
    <t>上記内容について、「大阪府指定居宅サービス事業者の指定並びに指定居宅サービス等の事業の人員、設備及び運営に関する基準を定める条例」の規定に基づき、ご利用者様に説明を行いました。</t>
  </si>
  <si>
    <t xml:space="preserve"> 所定単位数の10.0％を加算</t>
  </si>
  <si>
    <t xml:space="preserve"> 所定単位数の5.5％を加算</t>
  </si>
  <si>
    <t xml:space="preserve"> 所定単位数の5.5％×0.9を加算</t>
  </si>
  <si>
    <t xml:space="preserve"> 所定単位数の5.5％×0.8を加算</t>
  </si>
  <si>
    <t xml:space="preserve"> 所定単位数の13.7％を加算</t>
  </si>
  <si>
    <t>介護職員処遇改善加算 Ⅴ</t>
  </si>
  <si>
    <r>
      <t xml:space="preserve">利用料
</t>
    </r>
    <r>
      <rPr>
        <b/>
        <sz val="10"/>
        <color indexed="56"/>
        <rFont val="ＭＳ Ｐゴシック"/>
        <family val="3"/>
      </rPr>
      <t>（介護報酬
総額）</t>
    </r>
  </si>
  <si>
    <t>生活機能向上連携加算（Ⅰ）</t>
  </si>
  <si>
    <t>生活機能向上連携加算（Ⅱ）</t>
  </si>
  <si>
    <t>事業所と同一敷地内又は隣接する敷地内に所在する建物の利用者、又はこれ以外の同一建物の利用者20人以上にサービスを行う場合</t>
  </si>
  <si>
    <t>事業所と同一敷地内又は隣接する敷地内に所在する建物の利用者50人以上にサービスを行う場合</t>
  </si>
  <si>
    <t>８５/１００へ減算</t>
  </si>
  <si>
    <t>４級地</t>
  </si>
  <si>
    <t>３級地</t>
  </si>
  <si>
    <t>２級地</t>
  </si>
  <si>
    <t>１級地</t>
  </si>
  <si>
    <t>富田林市、河内長野市、大阪狭山市、太子町、河南町、千早赤阪村</t>
  </si>
  <si>
    <r>
      <rPr>
        <b/>
        <sz val="12"/>
        <color indexed="10"/>
        <rFont val="ＭＳ Ｐゴシック"/>
        <family val="3"/>
      </rPr>
      <t>　→</t>
    </r>
    <r>
      <rPr>
        <sz val="12"/>
        <color indexed="10"/>
        <rFont val="ＭＳ Ｐゴシック"/>
        <family val="3"/>
      </rPr>
      <t>　　　　　富田林市、河内長野市、大阪狭山市　
　　　　　　　 太子町、河南町、千早赤阪村　　　 ・・・　 　　６級地</t>
    </r>
  </si>
  <si>
    <r>
      <t>① この画面で、下の</t>
    </r>
    <r>
      <rPr>
        <b/>
        <sz val="11"/>
        <color indexed="40"/>
        <rFont val="メイリオ"/>
        <family val="3"/>
      </rPr>
      <t>水色枠内</t>
    </r>
    <r>
      <rPr>
        <sz val="11"/>
        <color indexed="63"/>
        <rFont val="メイリオ"/>
        <family val="3"/>
      </rPr>
      <t>に必要事項を入力してください</t>
    </r>
    <r>
      <rPr>
        <sz val="11"/>
        <color indexed="36"/>
        <rFont val="メイリオ"/>
        <family val="3"/>
      </rPr>
      <t>（</t>
    </r>
    <r>
      <rPr>
        <u val="single"/>
        <sz val="11"/>
        <color indexed="36"/>
        <rFont val="メイリオ"/>
        <family val="3"/>
      </rPr>
      <t>こちらの画面で入力した内容が、「訪問介護」シートに自動的に反映されます</t>
    </r>
    <r>
      <rPr>
        <sz val="11"/>
        <color indexed="36"/>
        <rFont val="メイリオ"/>
        <family val="3"/>
      </rPr>
      <t>）。</t>
    </r>
  </si>
  <si>
    <r>
      <t>② その後、このエクセル画面下に表示される、「訪問介護」シートのタブをクリックし、</t>
    </r>
    <r>
      <rPr>
        <u val="single"/>
        <sz val="11"/>
        <color indexed="63"/>
        <rFont val="メイリオ"/>
        <family val="3"/>
      </rPr>
      <t>その他の必要事項（枠外注釈参照）を追加入力の上</t>
    </r>
    <r>
      <rPr>
        <sz val="11"/>
        <color indexed="63"/>
        <rFont val="メイリオ"/>
        <family val="3"/>
      </rPr>
      <t>、印刷して使用してください。</t>
    </r>
  </si>
  <si>
    <t>保険請求額
【7割】</t>
  </si>
  <si>
    <t>利用者
負担額
【3割】</t>
  </si>
  <si>
    <r>
      <t xml:space="preserve">E： B×0.7
</t>
    </r>
    <r>
      <rPr>
        <sz val="8"/>
        <color indexed="8"/>
        <rFont val="ＭＳ Ｐ明朝"/>
        <family val="1"/>
      </rPr>
      <t>（１円未満切捨）</t>
    </r>
  </si>
  <si>
    <t>B－E</t>
  </si>
  <si>
    <t>3割</t>
  </si>
  <si>
    <t>※  サービス提供時間数は、実際にサービス提供に要した時間ではなく、居宅サービス計画及び訪問介護計画に位置付けられた時間数（計画時間数）によるものとします。なお、計画時間数とサービス提供時間数が大幅に異なる場合は、ご利用者様の同意を得て、居宅サービス計画の変更の援助を行うとともに訪問介護計画の見直しを行います。</t>
  </si>
  <si>
    <t>※ 下記ご利用者様については、基本報酬が減算されます。
　①90/100へ減算
　　・事業所の所在する建物と同一または隣接する敷地内の建物や、 事業所と同一の建物内に居住する 
        利用者（下記②の場合を除く）
　　・事業所の敷地外ではあるが、その建物に居住する利用者数が１月あたり20人以上である建物に居
        住する利用者
　②85/100へ減算
　　・事業所の所在する建物と同一または隣接する敷地内の建物や、事業所と同一の建物内に居住する
        利用者が１月あたり50人以上である建物に居住する利用者</t>
  </si>
  <si>
    <t>３割</t>
  </si>
  <si>
    <t>3割</t>
  </si>
  <si>
    <t>１回の要請に対して
1回</t>
  </si>
  <si>
    <t>介護職員処遇改善加算 Ⅰ</t>
  </si>
  <si>
    <t>特定処遇改善加算</t>
  </si>
  <si>
    <t xml:space="preserve"> 所定単位数の6.3％を加算</t>
  </si>
  <si>
    <t xml:space="preserve"> 所定単位数の4.2％を加算</t>
  </si>
  <si>
    <t>特定事業所加算 Ⅰ</t>
  </si>
  <si>
    <t>介護職員等特定処遇改善加算 Ⅰ</t>
  </si>
  <si>
    <t>介護職員等特定処遇改善加算 Ⅰ</t>
  </si>
  <si>
    <t>介護職員等特定処遇改善加算 Ⅱ</t>
  </si>
  <si>
    <t>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t>
  </si>
  <si>
    <r>
      <t>　その他の費用については、運営規程の内容と一致させてください。
　なお、交通費について、徴収しない場合は「</t>
    </r>
    <r>
      <rPr>
        <u val="single"/>
        <sz val="12"/>
        <color indexed="60"/>
        <rFont val="メイリオ"/>
        <family val="3"/>
      </rPr>
      <t>徴収しない」旨を明記してください。</t>
    </r>
  </si>
  <si>
    <t>→運営規程の内容に合わせて記載してください。（重説シートに反映されます）。
→交通費以外の費用については、直接各重要事項説明書シートに入力してください。
※交通費について、徴収しない場合は「徴収しない」旨を明記してください。</t>
  </si>
  <si>
    <t>19　提供するサービスの第三者評価の実施状況</t>
  </si>
  <si>
    <t>【実施済の場合】</t>
  </si>
  <si>
    <t>〇実施年月日　　　　　　　年　　月　　日</t>
  </si>
  <si>
    <t>〇実施評価機関の名称(                                                                      )</t>
  </si>
  <si>
    <t>〇評価結果の開示状況(                                                                      )</t>
  </si>
  <si>
    <t>【未実施の場合】</t>
  </si>
  <si>
    <t>未実施</t>
  </si>
  <si>
    <t>20　重要事項の説明年月日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</si>
</sst>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 円&quot;"/>
    <numFmt numFmtId="178" formatCode="0.0000_ "/>
    <numFmt numFmtId="179" formatCode="#,##0_);[Red]\(#,##0\)"/>
    <numFmt numFmtId="180" formatCode="#,##0_ "/>
    <numFmt numFmtId="181" formatCode="0_ "/>
  </numFmts>
  <fonts count="20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4"/>
      <name val="HGS創英角ｺﾞｼｯｸUB"/>
      <family val="3"/>
    </font>
    <font>
      <sz val="12"/>
      <name val="メイリオ"/>
      <family val="3"/>
    </font>
    <font>
      <b/>
      <sz val="12"/>
      <name val="メイリオ"/>
      <family val="3"/>
    </font>
    <font>
      <u val="single"/>
      <sz val="12"/>
      <name val="メイリオ"/>
      <family val="3"/>
    </font>
    <font>
      <sz val="12"/>
      <name val="ＭＳ 明朝"/>
      <family val="1"/>
    </font>
    <font>
      <sz val="11"/>
      <name val="メイリオ"/>
      <family val="3"/>
    </font>
    <font>
      <sz val="13"/>
      <name val="メイリオ"/>
      <family val="3"/>
    </font>
    <font>
      <sz val="11"/>
      <color indexed="10"/>
      <name val="ＭＳ Ｐゴシック"/>
      <family val="3"/>
    </font>
    <font>
      <sz val="11"/>
      <color indexed="63"/>
      <name val="メイリオ"/>
      <family val="3"/>
    </font>
    <font>
      <u val="single"/>
      <sz val="11"/>
      <color indexed="63"/>
      <name val="メイリオ"/>
      <family val="3"/>
    </font>
    <font>
      <sz val="10"/>
      <name val="ＭＳ ゴシック"/>
      <family val="3"/>
    </font>
    <font>
      <sz val="12"/>
      <name val="ＭＳ ゴシック"/>
      <family val="3"/>
    </font>
    <font>
      <i/>
      <sz val="12"/>
      <name val="ＭＳ 明朝"/>
      <family val="1"/>
    </font>
    <font>
      <b/>
      <sz val="13"/>
      <color indexed="18"/>
      <name val="メイリオ"/>
      <family val="3"/>
    </font>
    <font>
      <b/>
      <u val="single"/>
      <sz val="13"/>
      <color indexed="18"/>
      <name val="メイリオ"/>
      <family val="3"/>
    </font>
    <font>
      <u val="single"/>
      <sz val="13"/>
      <color indexed="60"/>
      <name val="メイリオ"/>
      <family val="3"/>
    </font>
    <font>
      <u val="single"/>
      <sz val="12"/>
      <color indexed="60"/>
      <name val="メイリオ"/>
      <family val="3"/>
    </font>
    <font>
      <sz val="12"/>
      <name val="HG丸ｺﾞｼｯｸM-PRO"/>
      <family val="3"/>
    </font>
    <font>
      <sz val="10"/>
      <name val="ＭＳ 明朝"/>
      <family val="1"/>
    </font>
    <font>
      <sz val="11"/>
      <color indexed="36"/>
      <name val="メイリオ"/>
      <family val="3"/>
    </font>
    <font>
      <u val="single"/>
      <sz val="11"/>
      <color indexed="36"/>
      <name val="メイリオ"/>
      <family val="3"/>
    </font>
    <font>
      <sz val="11"/>
      <name val="ＭＳ 明朝"/>
      <family val="1"/>
    </font>
    <font>
      <sz val="10"/>
      <name val="HG丸ｺﾞｼｯｸM-PRO"/>
      <family val="3"/>
    </font>
    <font>
      <sz val="9"/>
      <name val="ＭＳ 明朝"/>
      <family val="1"/>
    </font>
    <font>
      <b/>
      <sz val="12"/>
      <name val="ＭＳ 明朝"/>
      <family val="1"/>
    </font>
    <font>
      <b/>
      <sz val="13"/>
      <name val="ＭＳ 明朝"/>
      <family val="1"/>
    </font>
    <font>
      <u val="single"/>
      <sz val="11"/>
      <color indexed="10"/>
      <name val="ＭＳ Ｐゴシック"/>
      <family val="3"/>
    </font>
    <font>
      <b/>
      <sz val="12"/>
      <color indexed="10"/>
      <name val="ＭＳ Ｐゴシック"/>
      <family val="3"/>
    </font>
    <font>
      <sz val="12"/>
      <color indexed="10"/>
      <name val="ＭＳ Ｐゴシック"/>
      <family val="3"/>
    </font>
    <font>
      <b/>
      <sz val="11"/>
      <color indexed="40"/>
      <name val="メイリオ"/>
      <family val="3"/>
    </font>
    <font>
      <sz val="8"/>
      <color indexed="8"/>
      <name val="ＭＳ Ｐ明朝"/>
      <family val="1"/>
    </font>
    <font>
      <b/>
      <sz val="14"/>
      <name val="メイリオ"/>
      <family val="3"/>
    </font>
    <font>
      <sz val="10"/>
      <color indexed="10"/>
      <name val="メイリオ"/>
      <family val="3"/>
    </font>
    <font>
      <b/>
      <sz val="10"/>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56"/>
      <name val="ＭＳ Ｐゴシック"/>
      <family val="3"/>
    </font>
    <font>
      <sz val="10"/>
      <color indexed="63"/>
      <name val="ＭＳ Ｐ明朝"/>
      <family val="1"/>
    </font>
    <font>
      <sz val="12"/>
      <color indexed="63"/>
      <name val="ＭＳ Ｐゴシック"/>
      <family val="3"/>
    </font>
    <font>
      <sz val="12"/>
      <name val="ＭＳ Ｐゴシック"/>
      <family val="3"/>
    </font>
    <font>
      <sz val="10"/>
      <color indexed="63"/>
      <name val="ＭＳ Ｐゴシック"/>
      <family val="3"/>
    </font>
    <font>
      <b/>
      <sz val="12"/>
      <color indexed="8"/>
      <name val="ＭＳ Ｐゴシック"/>
      <family val="3"/>
    </font>
    <font>
      <sz val="8"/>
      <color indexed="62"/>
      <name val="ＭＳ Ｐゴシック"/>
      <family val="3"/>
    </font>
    <font>
      <sz val="12"/>
      <color indexed="8"/>
      <name val="メイリオ"/>
      <family val="3"/>
    </font>
    <font>
      <sz val="12"/>
      <color indexed="10"/>
      <name val="メイリオ"/>
      <family val="3"/>
    </font>
    <font>
      <sz val="11"/>
      <color indexed="8"/>
      <name val="メイリオ"/>
      <family val="3"/>
    </font>
    <font>
      <sz val="12"/>
      <color indexed="60"/>
      <name val="メイリオ"/>
      <family val="3"/>
    </font>
    <font>
      <sz val="11"/>
      <color indexed="55"/>
      <name val="ＭＳ Ｐゴシック"/>
      <family val="3"/>
    </font>
    <font>
      <sz val="10"/>
      <color indexed="56"/>
      <name val="ＭＳ ゴシック"/>
      <family val="3"/>
    </font>
    <font>
      <sz val="10"/>
      <color indexed="60"/>
      <name val="ＭＳ ゴシック"/>
      <family val="3"/>
    </font>
    <font>
      <sz val="13"/>
      <color indexed="60"/>
      <name val="メイリオ"/>
      <family val="3"/>
    </font>
    <font>
      <b/>
      <u val="single"/>
      <sz val="13"/>
      <color indexed="60"/>
      <name val="メイリオ"/>
      <family val="3"/>
    </font>
    <font>
      <b/>
      <sz val="13"/>
      <color indexed="60"/>
      <name val="メイリオ"/>
      <family val="3"/>
    </font>
    <font>
      <b/>
      <sz val="12"/>
      <color indexed="8"/>
      <name val="メイリオ"/>
      <family val="3"/>
    </font>
    <font>
      <sz val="11"/>
      <color indexed="60"/>
      <name val="メイリオ"/>
      <family val="3"/>
    </font>
    <font>
      <b/>
      <sz val="12"/>
      <color indexed="60"/>
      <name val="メイリオ"/>
      <family val="3"/>
    </font>
    <font>
      <b/>
      <sz val="11"/>
      <color indexed="17"/>
      <name val="ＭＳ Ｐゴシック"/>
      <family val="3"/>
    </font>
    <font>
      <sz val="10"/>
      <color indexed="8"/>
      <name val="メイリオ"/>
      <family val="3"/>
    </font>
    <font>
      <sz val="12"/>
      <color indexed="56"/>
      <name val="メイリオ"/>
      <family val="3"/>
    </font>
    <font>
      <sz val="12"/>
      <color indexed="8"/>
      <name val="ＭＳ 明朝"/>
      <family val="1"/>
    </font>
    <font>
      <b/>
      <sz val="16"/>
      <color indexed="9"/>
      <name val="ＭＳ ゴシック"/>
      <family val="3"/>
    </font>
    <font>
      <sz val="14"/>
      <color indexed="60"/>
      <name val="ＭＳ ゴシック"/>
      <family val="3"/>
    </font>
    <font>
      <b/>
      <sz val="11"/>
      <color indexed="60"/>
      <name val="ＭＳ Ｐゴシック"/>
      <family val="3"/>
    </font>
    <font>
      <sz val="11"/>
      <color indexed="63"/>
      <name val="ＭＳ Ｐ明朝"/>
      <family val="1"/>
    </font>
    <font>
      <b/>
      <sz val="13"/>
      <color indexed="56"/>
      <name val="メイリオ"/>
      <family val="3"/>
    </font>
    <font>
      <b/>
      <sz val="12"/>
      <color indexed="56"/>
      <name val="HGS教科書体"/>
      <family val="1"/>
    </font>
    <font>
      <b/>
      <sz val="12"/>
      <color indexed="30"/>
      <name val="メイリオ"/>
      <family val="3"/>
    </font>
    <font>
      <sz val="11"/>
      <color indexed="8"/>
      <name val="ＭＳ Ｐ明朝"/>
      <family val="1"/>
    </font>
    <font>
      <sz val="14"/>
      <color indexed="56"/>
      <name val="メイリオ"/>
      <family val="3"/>
    </font>
    <font>
      <sz val="8"/>
      <color indexed="55"/>
      <name val="ＭＳ Ｐゴシック"/>
      <family val="3"/>
    </font>
    <font>
      <b/>
      <sz val="2"/>
      <color indexed="9"/>
      <name val="HGS教科書体"/>
      <family val="1"/>
    </font>
    <font>
      <sz val="12"/>
      <color indexed="56"/>
      <name val="ＭＳ 明朝"/>
      <family val="1"/>
    </font>
    <font>
      <b/>
      <sz val="12"/>
      <color indexed="56"/>
      <name val="メイリオ"/>
      <family val="3"/>
    </font>
    <font>
      <b/>
      <sz val="12"/>
      <color indexed="56"/>
      <name val="ＭＳ 明朝"/>
      <family val="1"/>
    </font>
    <font>
      <b/>
      <sz val="12"/>
      <color indexed="60"/>
      <name val="ＭＳ ゴシック"/>
      <family val="3"/>
    </font>
    <font>
      <b/>
      <sz val="13"/>
      <color indexed="56"/>
      <name val="ＭＳ ゴシック"/>
      <family val="3"/>
    </font>
    <font>
      <b/>
      <sz val="13"/>
      <color indexed="56"/>
      <name val="ＭＳ 明朝"/>
      <family val="1"/>
    </font>
    <font>
      <b/>
      <sz val="12"/>
      <color indexed="23"/>
      <name val="ＭＳ 明朝"/>
      <family val="1"/>
    </font>
    <font>
      <b/>
      <sz val="12"/>
      <color indexed="60"/>
      <name val="ＭＳ Ｐゴシック"/>
      <family val="3"/>
    </font>
    <font>
      <b/>
      <sz val="10"/>
      <color indexed="56"/>
      <name val="メイリオ"/>
      <family val="3"/>
    </font>
    <font>
      <b/>
      <sz val="11"/>
      <color indexed="63"/>
      <name val="メイリオ"/>
      <family val="3"/>
    </font>
    <font>
      <b/>
      <sz val="10"/>
      <color indexed="10"/>
      <name val="ＭＳ Ｐゴシック"/>
      <family val="3"/>
    </font>
    <font>
      <sz val="12"/>
      <color indexed="60"/>
      <name val="ＭＳ Ｐゴシック"/>
      <family val="3"/>
    </font>
    <font>
      <sz val="10"/>
      <color indexed="60"/>
      <name val="ＭＳ Ｐゴシック"/>
      <family val="3"/>
    </font>
    <font>
      <sz val="11"/>
      <color indexed="56"/>
      <name val="メイリオ"/>
      <family val="3"/>
    </font>
    <font>
      <sz val="12"/>
      <color indexed="63"/>
      <name val="メイリオ"/>
      <family val="3"/>
    </font>
    <font>
      <sz val="14"/>
      <color indexed="8"/>
      <name val="メイリオ"/>
      <family val="3"/>
    </font>
    <font>
      <b/>
      <sz val="14"/>
      <color indexed="30"/>
      <name val="メイリオ"/>
      <family val="3"/>
    </font>
    <font>
      <sz val="2"/>
      <color indexed="9"/>
      <name val="メイリオ"/>
      <family val="3"/>
    </font>
    <font>
      <b/>
      <sz val="11"/>
      <color indexed="56"/>
      <name val="メイリオ"/>
      <family val="3"/>
    </font>
    <font>
      <b/>
      <sz val="11"/>
      <color indexed="8"/>
      <name val="メイリオ"/>
      <family val="3"/>
    </font>
    <font>
      <b/>
      <sz val="12"/>
      <color indexed="18"/>
      <name val="メイリオ"/>
      <family val="3"/>
    </font>
    <font>
      <b/>
      <sz val="12"/>
      <color indexed="16"/>
      <name val="HG丸ｺﾞｼｯｸM-PRO"/>
      <family val="3"/>
    </font>
    <font>
      <b/>
      <sz val="13"/>
      <color indexed="56"/>
      <name val="HGS教科書体"/>
      <family val="1"/>
    </font>
    <font>
      <sz val="10"/>
      <color indexed="8"/>
      <name val="ＭＳ 明朝"/>
      <family val="1"/>
    </font>
    <font>
      <sz val="14"/>
      <color indexed="63"/>
      <name val="HGS創英角ｺﾞｼｯｸUB"/>
      <family val="3"/>
    </font>
    <font>
      <sz val="14"/>
      <color indexed="16"/>
      <name val="HGS創英角ｺﾞｼｯｸUB"/>
      <family val="3"/>
    </font>
    <font>
      <sz val="10"/>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rgb="FFFF0000"/>
      <name val="Calibri"/>
      <family val="3"/>
    </font>
    <font>
      <b/>
      <sz val="12"/>
      <color theme="3"/>
      <name val="Calibri"/>
      <family val="3"/>
    </font>
    <font>
      <sz val="10"/>
      <color theme="1" tint="0.34999001026153564"/>
      <name val="ＭＳ Ｐ明朝"/>
      <family val="1"/>
    </font>
    <font>
      <sz val="12"/>
      <color theme="1" tint="0.34999001026153564"/>
      <name val="Calibri"/>
      <family val="3"/>
    </font>
    <font>
      <sz val="12"/>
      <name val="Calibri"/>
      <family val="3"/>
    </font>
    <font>
      <sz val="10"/>
      <color theme="1" tint="0.34999001026153564"/>
      <name val="Calibri"/>
      <family val="3"/>
    </font>
    <font>
      <sz val="10"/>
      <color theme="1"/>
      <name val="Calibri"/>
      <family val="3"/>
    </font>
    <font>
      <sz val="11"/>
      <color rgb="FFC00000"/>
      <name val="Calibri"/>
      <family val="3"/>
    </font>
    <font>
      <b/>
      <sz val="12"/>
      <color theme="1"/>
      <name val="Calibri"/>
      <family val="3"/>
    </font>
    <font>
      <sz val="8"/>
      <color theme="3" tint="0.39998000860214233"/>
      <name val="Calibri"/>
      <family val="3"/>
    </font>
    <font>
      <sz val="12"/>
      <color theme="1"/>
      <name val="メイリオ"/>
      <family val="3"/>
    </font>
    <font>
      <sz val="12"/>
      <color rgb="FFFF0000"/>
      <name val="メイリオ"/>
      <family val="3"/>
    </font>
    <font>
      <sz val="11"/>
      <color theme="1"/>
      <name val="メイリオ"/>
      <family val="3"/>
    </font>
    <font>
      <sz val="12"/>
      <color rgb="FFC00000"/>
      <name val="メイリオ"/>
      <family val="3"/>
    </font>
    <font>
      <sz val="11"/>
      <color theme="0" tint="-0.3499799966812134"/>
      <name val="Calibri"/>
      <family val="3"/>
    </font>
    <font>
      <sz val="10"/>
      <color rgb="FF002060"/>
      <name val="ＭＳ ゴシック"/>
      <family val="3"/>
    </font>
    <font>
      <sz val="10"/>
      <color rgb="FFC00000"/>
      <name val="ＭＳ ゴシック"/>
      <family val="3"/>
    </font>
    <font>
      <sz val="13"/>
      <color theme="9" tint="-0.4999699890613556"/>
      <name val="メイリオ"/>
      <family val="3"/>
    </font>
    <font>
      <b/>
      <u val="single"/>
      <sz val="13"/>
      <color theme="9" tint="-0.4999699890613556"/>
      <name val="メイリオ"/>
      <family val="3"/>
    </font>
    <font>
      <b/>
      <sz val="13"/>
      <color theme="9" tint="-0.4999699890613556"/>
      <name val="メイリオ"/>
      <family val="3"/>
    </font>
    <font>
      <b/>
      <sz val="12"/>
      <color theme="1"/>
      <name val="メイリオ"/>
      <family val="3"/>
    </font>
    <font>
      <sz val="11"/>
      <color theme="9" tint="-0.4999699890613556"/>
      <name val="メイリオ"/>
      <family val="3"/>
    </font>
    <font>
      <b/>
      <sz val="12"/>
      <color rgb="FFC00000"/>
      <name val="メイリオ"/>
      <family val="3"/>
    </font>
    <font>
      <b/>
      <sz val="11"/>
      <color theme="6" tint="-0.4999699890613556"/>
      <name val="Calibri"/>
      <family val="3"/>
    </font>
    <font>
      <sz val="10"/>
      <color theme="1"/>
      <name val="メイリオ"/>
      <family val="3"/>
    </font>
    <font>
      <sz val="12"/>
      <color rgb="FF002060"/>
      <name val="メイリオ"/>
      <family val="3"/>
    </font>
    <font>
      <sz val="12"/>
      <color theme="1"/>
      <name val="ＭＳ 明朝"/>
      <family val="1"/>
    </font>
    <font>
      <sz val="12"/>
      <color theme="9" tint="-0.4999699890613556"/>
      <name val="メイリオ"/>
      <family val="3"/>
    </font>
    <font>
      <b/>
      <sz val="16"/>
      <color theme="0"/>
      <name val="ＭＳ ゴシック"/>
      <family val="3"/>
    </font>
    <font>
      <sz val="14"/>
      <color rgb="FFC00000"/>
      <name val="ＭＳ ゴシック"/>
      <family val="3"/>
    </font>
    <font>
      <sz val="13"/>
      <color rgb="FFC00000"/>
      <name val="メイリオ"/>
      <family val="3"/>
    </font>
    <font>
      <b/>
      <sz val="11"/>
      <color rgb="FFC00000"/>
      <name val="Calibri"/>
      <family val="3"/>
    </font>
    <font>
      <sz val="11"/>
      <color theme="1" tint="0.34999001026153564"/>
      <name val="ＭＳ Ｐ明朝"/>
      <family val="1"/>
    </font>
    <font>
      <b/>
      <sz val="13"/>
      <color rgb="FF002060"/>
      <name val="メイリオ"/>
      <family val="3"/>
    </font>
    <font>
      <b/>
      <sz val="12"/>
      <color rgb="FF002060"/>
      <name val="HGS教科書体"/>
      <family val="1"/>
    </font>
    <font>
      <b/>
      <sz val="12"/>
      <color rgb="FF0070C0"/>
      <name val="メイリオ"/>
      <family val="3"/>
    </font>
    <font>
      <sz val="11"/>
      <color theme="1"/>
      <name val="ＭＳ Ｐ明朝"/>
      <family val="1"/>
    </font>
    <font>
      <sz val="14"/>
      <color rgb="FF002060"/>
      <name val="メイリオ"/>
      <family val="3"/>
    </font>
    <font>
      <b/>
      <sz val="11"/>
      <color rgb="FF002060"/>
      <name val="Calibri"/>
      <family val="3"/>
    </font>
    <font>
      <sz val="8"/>
      <color theme="0" tint="-0.3499799966812134"/>
      <name val="Calibri"/>
      <family val="3"/>
    </font>
    <font>
      <b/>
      <sz val="2"/>
      <color theme="0"/>
      <name val="HGS教科書体"/>
      <family val="1"/>
    </font>
    <font>
      <sz val="12"/>
      <color rgb="FF002060"/>
      <name val="ＭＳ 明朝"/>
      <family val="1"/>
    </font>
    <font>
      <b/>
      <sz val="12"/>
      <color rgb="FF002060"/>
      <name val="メイリオ"/>
      <family val="3"/>
    </font>
    <font>
      <b/>
      <sz val="12"/>
      <color rgb="FF002060"/>
      <name val="ＭＳ 明朝"/>
      <family val="1"/>
    </font>
    <font>
      <b/>
      <sz val="12"/>
      <color rgb="FFC00000"/>
      <name val="ＭＳ ゴシック"/>
      <family val="3"/>
    </font>
    <font>
      <b/>
      <sz val="13"/>
      <color rgb="FF002060"/>
      <name val="ＭＳ ゴシック"/>
      <family val="3"/>
    </font>
    <font>
      <b/>
      <sz val="13"/>
      <color rgb="FF002060"/>
      <name val="ＭＳ 明朝"/>
      <family val="1"/>
    </font>
    <font>
      <b/>
      <sz val="12"/>
      <color theme="1" tint="0.49998000264167786"/>
      <name val="ＭＳ 明朝"/>
      <family val="1"/>
    </font>
    <font>
      <b/>
      <sz val="12"/>
      <color rgb="FFC00000"/>
      <name val="Calibri"/>
      <family val="3"/>
    </font>
    <font>
      <sz val="11"/>
      <color rgb="FF002060"/>
      <name val="メイリオ"/>
      <family val="3"/>
    </font>
    <font>
      <b/>
      <sz val="10"/>
      <color rgb="FF002060"/>
      <name val="メイリオ"/>
      <family val="3"/>
    </font>
    <font>
      <sz val="11"/>
      <color theme="1" tint="0.15000000596046448"/>
      <name val="メイリオ"/>
      <family val="3"/>
    </font>
    <font>
      <sz val="12"/>
      <color rgb="FFC00000"/>
      <name val="Calibri"/>
      <family val="3"/>
    </font>
    <font>
      <sz val="10"/>
      <color rgb="FFC00000"/>
      <name val="Calibri"/>
      <family val="3"/>
    </font>
    <font>
      <b/>
      <sz val="11"/>
      <color theme="1" tint="0.15000000596046448"/>
      <name val="メイリオ"/>
      <family val="3"/>
    </font>
    <font>
      <b/>
      <sz val="10"/>
      <color rgb="FF002060"/>
      <name val="Calibri"/>
      <family val="3"/>
    </font>
    <font>
      <b/>
      <sz val="10"/>
      <color rgb="FFFF0000"/>
      <name val="Calibri"/>
      <family val="3"/>
    </font>
    <font>
      <sz val="12"/>
      <color rgb="FFFF0000"/>
      <name val="Calibri"/>
      <family val="3"/>
    </font>
    <font>
      <b/>
      <sz val="12"/>
      <color theme="3" tint="-0.4999699890613556"/>
      <name val="メイリオ"/>
      <family val="3"/>
    </font>
    <font>
      <b/>
      <sz val="11"/>
      <color rgb="FF002060"/>
      <name val="メイリオ"/>
      <family val="3"/>
    </font>
    <font>
      <sz val="12"/>
      <color theme="1" tint="0.24998000264167786"/>
      <name val="メイリオ"/>
      <family val="3"/>
    </font>
    <font>
      <b/>
      <sz val="13"/>
      <color rgb="FF002060"/>
      <name val="HGS教科書体"/>
      <family val="1"/>
    </font>
    <font>
      <b/>
      <sz val="12"/>
      <color theme="5" tint="-0.4999699890613556"/>
      <name val="HG丸ｺﾞｼｯｸM-PRO"/>
      <family val="3"/>
    </font>
    <font>
      <b/>
      <sz val="12"/>
      <color theme="9" tint="-0.4999699890613556"/>
      <name val="メイリオ"/>
      <family val="3"/>
    </font>
    <font>
      <b/>
      <sz val="11"/>
      <color theme="1"/>
      <name val="メイリオ"/>
      <family val="3"/>
    </font>
    <font>
      <b/>
      <sz val="12"/>
      <color theme="3" tint="-0.24997000396251678"/>
      <name val="メイリオ"/>
      <family val="3"/>
    </font>
    <font>
      <b/>
      <sz val="14"/>
      <color rgb="FF0070C0"/>
      <name val="メイリオ"/>
      <family val="3"/>
    </font>
    <font>
      <b/>
      <sz val="13"/>
      <color theme="3" tint="-0.24997000396251678"/>
      <name val="メイリオ"/>
      <family val="3"/>
    </font>
    <font>
      <sz val="2"/>
      <color theme="0"/>
      <name val="メイリオ"/>
      <family val="3"/>
    </font>
    <font>
      <sz val="14"/>
      <color theme="1"/>
      <name val="メイリオ"/>
      <family val="3"/>
    </font>
    <font>
      <sz val="10"/>
      <color theme="1"/>
      <name val="ＭＳ Ｐ明朝"/>
      <family val="1"/>
    </font>
    <font>
      <sz val="8"/>
      <color theme="1"/>
      <name val="ＭＳ Ｐ明朝"/>
      <family val="1"/>
    </font>
    <font>
      <sz val="10"/>
      <color theme="1"/>
      <name val="ＭＳ 明朝"/>
      <family val="1"/>
    </font>
    <font>
      <sz val="14"/>
      <color theme="1" tint="0.24998000264167786"/>
      <name val="HGS創英角ｺﾞｼｯｸUB"/>
      <family val="3"/>
    </font>
    <font>
      <sz val="14"/>
      <color theme="5" tint="-0.4999699890613556"/>
      <name val="HGS創英角ｺﾞｼｯｸUB"/>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theme="2" tint="-0.09996999800205231"/>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bgColor indexed="64"/>
      </patternFill>
    </fill>
    <fill>
      <patternFill patternType="solid">
        <fgColor rgb="FFECF3F4"/>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rgb="FFE5F3F7"/>
        <bgColor indexed="64"/>
      </patternFill>
    </fill>
    <fill>
      <patternFill patternType="solid">
        <fgColor rgb="FFCCFFCC"/>
        <bgColor indexed="64"/>
      </patternFill>
    </fill>
  </fills>
  <borders count="3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medium">
        <color theme="1" tint="0.49998000264167786"/>
      </left>
      <right/>
      <top style="medium">
        <color theme="1" tint="0.49998000264167786"/>
      </top>
      <bottom style="medium">
        <color theme="1" tint="0.49998000264167786"/>
      </bottom>
    </border>
    <border>
      <left style="thin"/>
      <right style="hair"/>
      <top/>
      <bottom style="hair"/>
    </border>
    <border>
      <left style="thin">
        <color theme="3" tint="-0.4999699890613556"/>
      </left>
      <right style="dotted">
        <color theme="3" tint="-0.4999699890613556"/>
      </right>
      <top style="thin">
        <color theme="3" tint="-0.4999699890613556"/>
      </top>
      <bottom style="thin">
        <color theme="3" tint="-0.4999699890613556"/>
      </bottom>
    </border>
    <border>
      <left style="dotted">
        <color theme="3" tint="-0.4999699890613556"/>
      </left>
      <right style="dotted">
        <color theme="3" tint="-0.4999699890613556"/>
      </right>
      <top style="thin">
        <color theme="3" tint="-0.4999699890613556"/>
      </top>
      <bottom style="thin">
        <color theme="3" tint="-0.4999699890613556"/>
      </bottom>
    </border>
    <border>
      <left style="dotted">
        <color theme="3" tint="-0.4999699890613556"/>
      </left>
      <right style="thin">
        <color theme="3" tint="-0.4999699890613556"/>
      </right>
      <top style="thin">
        <color theme="3" tint="-0.4999699890613556"/>
      </top>
      <bottom style="thin">
        <color theme="3" tint="-0.4999699890613556"/>
      </bottom>
    </border>
    <border>
      <left/>
      <right style="medium">
        <color theme="1" tint="0.49998000264167786"/>
      </right>
      <top style="thin">
        <color theme="1" tint="0.49998000264167786"/>
      </top>
      <bottom style="thin">
        <color theme="1" tint="0.49998000264167786"/>
      </bottom>
    </border>
    <border>
      <left/>
      <right style="medium">
        <color theme="1" tint="0.49998000264167786"/>
      </right>
      <top style="medium">
        <color theme="1" tint="0.49998000264167786"/>
      </top>
      <bottom style="thin">
        <color theme="1" tint="0.49998000264167786"/>
      </bottom>
    </border>
    <border>
      <left/>
      <right style="medium">
        <color theme="1" tint="0.49998000264167786"/>
      </right>
      <top style="thin">
        <color theme="1" tint="0.49998000264167786"/>
      </top>
      <bottom style="medium">
        <color theme="1" tint="0.49998000264167786"/>
      </bottom>
    </border>
    <border>
      <left style="thin"/>
      <right style="hair"/>
      <top style="thin"/>
      <bottom style="thin"/>
    </border>
    <border>
      <left style="medium">
        <color theme="1" tint="0.49998000264167786"/>
      </left>
      <right style="medium">
        <color theme="1" tint="0.49998000264167786"/>
      </right>
      <top style="medium">
        <color theme="1" tint="0.49998000264167786"/>
      </top>
      <bottom/>
    </border>
    <border>
      <left style="medium">
        <color rgb="FF00B0F0"/>
      </left>
      <right style="medium">
        <color rgb="FF00B0F0"/>
      </right>
      <top style="medium">
        <color rgb="FF00B0F0"/>
      </top>
      <bottom style="medium">
        <color rgb="FF00B0F0"/>
      </bottom>
    </border>
    <border>
      <left style="medium">
        <color theme="1" tint="0.49998000264167786"/>
      </left>
      <right style="medium">
        <color rgb="FF00B0F0"/>
      </right>
      <top style="medium">
        <color theme="1" tint="0.49998000264167786"/>
      </top>
      <bottom style="thin">
        <color theme="1" tint="0.49998000264167786"/>
      </bottom>
    </border>
    <border>
      <left style="medium">
        <color theme="1" tint="0.49998000264167786"/>
      </left>
      <right style="medium">
        <color rgb="FF00B0F0"/>
      </right>
      <top style="thin">
        <color theme="1" tint="0.49998000264167786"/>
      </top>
      <bottom style="medium">
        <color theme="1" tint="0.49998000264167786"/>
      </bottom>
    </border>
    <border>
      <left style="medium">
        <color rgb="FF00B0F0"/>
      </left>
      <right style="medium">
        <color rgb="FF00B0F0"/>
      </right>
      <top style="medium">
        <color rgb="FF00B0F0"/>
      </top>
      <bottom style="thin">
        <color rgb="FF00B0F0"/>
      </bottom>
    </border>
    <border>
      <left style="medium">
        <color rgb="FF00B0F0"/>
      </left>
      <right style="medium">
        <color rgb="FF00B0F0"/>
      </right>
      <top style="thin">
        <color rgb="FF00B0F0"/>
      </top>
      <bottom style="medium">
        <color rgb="FF00B0F0"/>
      </bottom>
    </border>
    <border>
      <left/>
      <right/>
      <top style="thin">
        <color theme="1" tint="0.49998000264167786"/>
      </top>
      <bottom style="medium">
        <color theme="1" tint="0.49998000264167786"/>
      </bottom>
    </border>
    <border>
      <left/>
      <right style="medium">
        <color theme="1" tint="0.49998000264167786"/>
      </right>
      <top style="double">
        <color theme="1" tint="0.49998000264167786"/>
      </top>
      <bottom style="medium">
        <color theme="1" tint="0.49998000264167786"/>
      </bottom>
    </border>
    <border>
      <left style="thin"/>
      <right style="thin"/>
      <top style="hair"/>
      <bottom>
        <color indexed="63"/>
      </bottom>
    </border>
    <border>
      <left style="medium">
        <color theme="1" tint="0.49998000264167786"/>
      </left>
      <right>
        <color indexed="63"/>
      </right>
      <top style="medium">
        <color theme="1" tint="0.49998000264167786"/>
      </top>
      <bottom style="thin">
        <color theme="1" tint="0.49998000264167786"/>
      </bottom>
    </border>
    <border>
      <left style="medium">
        <color theme="1" tint="0.49998000264167786"/>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color indexed="63"/>
      </left>
      <right style="thin">
        <color theme="1" tint="0.49998000264167786"/>
      </right>
      <top style="double">
        <color theme="1" tint="0.49998000264167786"/>
      </top>
      <bottom style="medium">
        <color theme="1" tint="0.49998000264167786"/>
      </bottom>
    </border>
    <border>
      <left style="medium">
        <color theme="1" tint="0.49998000264167786"/>
      </left>
      <right>
        <color indexed="63"/>
      </right>
      <top style="thin">
        <color theme="1" tint="0.49998000264167786"/>
      </top>
      <bottom>
        <color indexed="63"/>
      </bottom>
    </border>
    <border>
      <left/>
      <right/>
      <top/>
      <bottom style="medium">
        <color theme="1" tint="0.49998000264167786"/>
      </bottom>
    </border>
    <border>
      <left/>
      <right/>
      <top style="thin"/>
      <bottom/>
    </border>
    <border>
      <left/>
      <right/>
      <top style="hair"/>
      <bottom/>
    </border>
    <border>
      <left/>
      <right/>
      <top/>
      <bottom style="thin"/>
    </border>
    <border>
      <left/>
      <right/>
      <top/>
      <bottom style="hair"/>
    </border>
    <border>
      <left style="thin">
        <color theme="1" tint="0.49998000264167786"/>
      </left>
      <right style="thin">
        <color theme="1" tint="0.49998000264167786"/>
      </right>
      <top style="medium">
        <color theme="1" tint="0.49998000264167786"/>
      </top>
      <bottom style="medium">
        <color theme="1" tint="0.49998000264167786"/>
      </bottom>
    </border>
    <border>
      <left/>
      <right style="thin"/>
      <top style="thin"/>
      <bottom/>
    </border>
    <border>
      <left/>
      <right style="thin"/>
      <top style="hair"/>
      <bottom/>
    </border>
    <border>
      <left style="hair"/>
      <right/>
      <top/>
      <bottom/>
    </border>
    <border>
      <left/>
      <right style="thin"/>
      <top/>
      <bottom/>
    </border>
    <border>
      <left/>
      <right style="thin"/>
      <top/>
      <bottom style="hair"/>
    </border>
    <border>
      <left/>
      <right style="thin"/>
      <top/>
      <bottom style="thin"/>
    </border>
    <border>
      <left style="thin"/>
      <right style="thin"/>
      <top>
        <color indexed="63"/>
      </top>
      <bottom style="hair"/>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right style="medium">
        <color theme="1" tint="0.49998000264167786"/>
      </right>
      <top style="medium">
        <color theme="1" tint="0.49998000264167786"/>
      </top>
      <bottom style="medium">
        <color theme="1" tint="0.49998000264167786"/>
      </bottom>
    </border>
    <border>
      <left>
        <color indexed="63"/>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color indexed="63"/>
      </left>
      <right>
        <color indexed="63"/>
      </right>
      <top style="double">
        <color theme="1" tint="0.49998000264167786"/>
      </top>
      <bottom style="thin">
        <color theme="1" tint="0.49998000264167786"/>
      </bottom>
    </border>
    <border>
      <left>
        <color indexed="63"/>
      </left>
      <right style="medium">
        <color theme="1" tint="0.49998000264167786"/>
      </right>
      <top style="double">
        <color theme="1" tint="0.49998000264167786"/>
      </top>
      <bottom style="thin">
        <color theme="1" tint="0.49998000264167786"/>
      </bottom>
    </border>
    <border>
      <left>
        <color indexed="63"/>
      </left>
      <right/>
      <top style="medium"/>
      <bottom/>
    </border>
    <border>
      <left>
        <color indexed="63"/>
      </left>
      <right style="medium">
        <color theme="0" tint="-0.4999699890613556"/>
      </right>
      <top style="medium">
        <color theme="0" tint="-0.4999699890613556"/>
      </top>
      <bottom>
        <color indexed="63"/>
      </bottom>
    </border>
    <border>
      <left/>
      <right/>
      <top style="medium">
        <color theme="1" tint="0.49998000264167786"/>
      </top>
      <bottom style="medium">
        <color theme="1" tint="0.49998000264167786"/>
      </bottom>
    </border>
    <border>
      <left style="medium">
        <color rgb="FF00B0F0"/>
      </left>
      <right style="dotted">
        <color theme="1" tint="0.49998000264167786"/>
      </right>
      <top style="medium">
        <color rgb="FF00B0F0"/>
      </top>
      <bottom style="medium">
        <color rgb="FF00B0F0"/>
      </bottom>
    </border>
    <border>
      <left style="dotted">
        <color theme="1" tint="0.49998000264167786"/>
      </left>
      <right style="medium">
        <color rgb="FF00B0F0"/>
      </right>
      <top style="medium">
        <color rgb="FF00B0F0"/>
      </top>
      <bottom style="medium">
        <color rgb="FF00B0F0"/>
      </bottom>
    </border>
    <border>
      <left style="medium">
        <color theme="1" tint="0.49998000264167786"/>
      </left>
      <right style="medium">
        <color theme="1" tint="0.49998000264167786"/>
      </right>
      <top/>
      <bottom/>
    </border>
    <border>
      <left style="medium">
        <color theme="1" tint="0.49998000264167786"/>
      </left>
      <right style="medium">
        <color theme="1" tint="0.49998000264167786"/>
      </right>
      <top/>
      <bottom style="medium">
        <color theme="1" tint="0.49998000264167786"/>
      </bottom>
    </border>
    <border>
      <left style="dotted">
        <color theme="3" tint="-0.4999699890613556"/>
      </left>
      <right/>
      <top style="thin">
        <color theme="3" tint="-0.4999699890613556"/>
      </top>
      <bottom style="thin">
        <color theme="3" tint="-0.4999699890613556"/>
      </bottom>
    </border>
    <border>
      <left/>
      <right style="dotted">
        <color theme="3" tint="-0.4999699890613556"/>
      </right>
      <top style="thin">
        <color theme="3" tint="-0.4999699890613556"/>
      </top>
      <bottom style="thin">
        <color theme="3" tint="-0.499969989061355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color indexed="63"/>
      </bottom>
    </border>
    <border>
      <left style="thin">
        <color theme="1" tint="0.49998000264167786"/>
      </left>
      <right style="medium">
        <color theme="1" tint="0.49998000264167786"/>
      </right>
      <top style="medium">
        <color theme="1" tint="0.49998000264167786"/>
      </top>
      <bottom>
        <color indexed="63"/>
      </bottom>
    </border>
    <border>
      <left style="medium">
        <color rgb="FF00B0F0"/>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thin">
        <color theme="1" tint="0.49998000264167786"/>
      </left>
      <right>
        <color indexed="63"/>
      </right>
      <top style="double">
        <color theme="1" tint="0.49998000264167786"/>
      </top>
      <bottom style="medium">
        <color theme="1" tint="0.49998000264167786"/>
      </bottom>
    </border>
    <border>
      <left/>
      <right/>
      <top style="double">
        <color theme="1" tint="0.49998000264167786"/>
      </top>
      <bottom style="medium">
        <color theme="1" tint="0.49998000264167786"/>
      </bottom>
    </border>
    <border>
      <left style="thin">
        <color theme="1" tint="0.49998000264167786"/>
      </left>
      <right>
        <color indexed="63"/>
      </right>
      <top style="medium">
        <color theme="1" tint="0.49998000264167786"/>
      </top>
      <bottom style="thin">
        <color theme="1" tint="0.49998000264167786"/>
      </bottom>
    </border>
    <border>
      <left/>
      <right/>
      <top style="medium">
        <color theme="1" tint="0.49998000264167786"/>
      </top>
      <bottom style="thin">
        <color theme="1" tint="0.49998000264167786"/>
      </bottom>
    </border>
    <border>
      <left style="medium">
        <color theme="1" tint="0.49998000264167786"/>
      </left>
      <right style="dotted">
        <color theme="1" tint="0.49998000264167786"/>
      </right>
      <top style="medium">
        <color theme="1" tint="0.49998000264167786"/>
      </top>
      <bottom style="thin">
        <color theme="1" tint="0.49998000264167786"/>
      </bottom>
    </border>
    <border>
      <left style="dotted">
        <color theme="1" tint="0.49998000264167786"/>
      </left>
      <right style="dotted">
        <color theme="1" tint="0.49998000264167786"/>
      </right>
      <top style="medium">
        <color theme="1" tint="0.49998000264167786"/>
      </top>
      <bottom style="thin">
        <color theme="1" tint="0.49998000264167786"/>
      </bottom>
    </border>
    <border>
      <left style="dotted">
        <color theme="1" tint="0.49998000264167786"/>
      </left>
      <right/>
      <top style="medium">
        <color theme="1" tint="0.49998000264167786"/>
      </top>
      <bottom style="thin">
        <color theme="1" tint="0.49998000264167786"/>
      </bottom>
    </border>
    <border>
      <left style="medium">
        <color theme="1" tint="0.49998000264167786"/>
      </left>
      <right style="dotted">
        <color theme="1" tint="0.49998000264167786"/>
      </right>
      <top style="thin">
        <color theme="1" tint="0.49998000264167786"/>
      </top>
      <bottom style="thin">
        <color theme="1" tint="0.49998000264167786"/>
      </bottom>
    </border>
    <border>
      <left style="dotted">
        <color theme="1" tint="0.49998000264167786"/>
      </left>
      <right style="dotted">
        <color theme="1" tint="0.49998000264167786"/>
      </right>
      <top style="thin">
        <color theme="1" tint="0.49998000264167786"/>
      </top>
      <bottom style="thin">
        <color theme="1" tint="0.49998000264167786"/>
      </bottom>
    </border>
    <border>
      <left style="dotted">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style="hair">
        <color theme="1" tint="0.49998000264167786"/>
      </right>
      <top style="thin">
        <color theme="1" tint="0.49998000264167786"/>
      </top>
      <bottom style="thin">
        <color theme="1" tint="0.49998000264167786"/>
      </bottom>
    </border>
    <border>
      <left style="hair">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style="thin">
        <color theme="1" tint="0.49998000264167786"/>
      </left>
      <right style="hair"/>
      <top style="thin">
        <color theme="1" tint="0.49998000264167786"/>
      </top>
      <bottom style="thin">
        <color theme="1" tint="0.49998000264167786"/>
      </bottom>
    </border>
    <border>
      <left style="hair"/>
      <right style="hair"/>
      <top style="thin">
        <color theme="1" tint="0.49998000264167786"/>
      </top>
      <bottom style="thin">
        <color theme="1" tint="0.49998000264167786"/>
      </bottom>
    </border>
    <border>
      <left style="hair"/>
      <right/>
      <top style="thin">
        <color theme="1" tint="0.49998000264167786"/>
      </top>
      <bottom style="thin">
        <color theme="1" tint="0.49998000264167786"/>
      </bottom>
    </border>
    <border>
      <left style="medium">
        <color theme="1" tint="0.49998000264167786"/>
      </left>
      <right style="dotted">
        <color theme="1" tint="0.49998000264167786"/>
      </right>
      <top style="thin">
        <color theme="1" tint="0.49998000264167786"/>
      </top>
      <bottom style="medium">
        <color theme="1" tint="0.49998000264167786"/>
      </bottom>
    </border>
    <border>
      <left style="dotted">
        <color theme="1" tint="0.49998000264167786"/>
      </left>
      <right style="dotted">
        <color theme="1" tint="0.49998000264167786"/>
      </right>
      <top style="thin">
        <color theme="1" tint="0.49998000264167786"/>
      </top>
      <bottom style="medium">
        <color theme="1" tint="0.49998000264167786"/>
      </bottom>
    </border>
    <border>
      <left style="dotted">
        <color theme="1" tint="0.49998000264167786"/>
      </left>
      <right/>
      <top style="thin">
        <color theme="1" tint="0.49998000264167786"/>
      </top>
      <bottom style="medium">
        <color theme="1" tint="0.49998000264167786"/>
      </bottom>
    </border>
    <border>
      <left style="hair"/>
      <right/>
      <top/>
      <bottom style="hair"/>
    </border>
    <border>
      <left style="hair"/>
      <right/>
      <top style="hair"/>
      <bottom/>
    </border>
    <border>
      <left style="hair"/>
      <right>
        <color indexed="63"/>
      </right>
      <top style="thin"/>
      <bottom style="thin"/>
    </border>
    <border>
      <left/>
      <right/>
      <top style="thin"/>
      <bottom style="thin"/>
    </border>
    <border>
      <left/>
      <right style="thin"/>
      <top style="thin"/>
      <bottom style="thin"/>
    </border>
    <border>
      <left>
        <color indexed="63"/>
      </left>
      <right style="hair"/>
      <top style="thin"/>
      <bottom style="thin"/>
    </border>
    <border>
      <left/>
      <right style="hair"/>
      <top/>
      <bottom/>
    </border>
    <border>
      <left/>
      <right style="hair"/>
      <top style="hair"/>
      <bottom/>
    </border>
    <border>
      <left style="hair"/>
      <right/>
      <top/>
      <bottom style="thin"/>
    </border>
    <border>
      <left>
        <color indexed="63"/>
      </left>
      <right style="hair"/>
      <top>
        <color indexed="63"/>
      </top>
      <bottom style="thin"/>
    </border>
    <border>
      <left>
        <color indexed="63"/>
      </left>
      <right style="hair">
        <color theme="1" tint="0.49998000264167786"/>
      </right>
      <top style="medium">
        <color theme="1" tint="0.49998000264167786"/>
      </top>
      <bottom style="thin">
        <color theme="1" tint="0.49998000264167786"/>
      </bottom>
    </border>
    <border>
      <left style="hair">
        <color theme="1" tint="0.49998000264167786"/>
      </left>
      <right style="hair">
        <color theme="1" tint="0.49998000264167786"/>
      </right>
      <top style="medium">
        <color theme="1" tint="0.49998000264167786"/>
      </top>
      <bottom style="thin">
        <color theme="1" tint="0.49998000264167786"/>
      </bottom>
    </border>
    <border>
      <left style="hair">
        <color theme="1" tint="0.49998000264167786"/>
      </left>
      <right>
        <color indexed="63"/>
      </right>
      <top style="medium">
        <color theme="1" tint="0.49998000264167786"/>
      </top>
      <bottom style="thin">
        <color theme="1" tint="0.49998000264167786"/>
      </bottom>
    </border>
    <border>
      <left style="thin">
        <color theme="1" tint="0.49998000264167786"/>
      </left>
      <right style="hair">
        <color theme="1" tint="0.49998000264167786"/>
      </right>
      <top style="thin">
        <color theme="1" tint="0.49998000264167786"/>
      </top>
      <bottom/>
    </border>
    <border>
      <left style="hair">
        <color theme="1" tint="0.49998000264167786"/>
      </left>
      <right style="hair">
        <color theme="1" tint="0.49998000264167786"/>
      </right>
      <top style="thin">
        <color theme="1" tint="0.49998000264167786"/>
      </top>
      <bottom/>
    </border>
    <border>
      <left style="hair">
        <color theme="1" tint="0.49998000264167786"/>
      </left>
      <right style="thin">
        <color theme="1" tint="0.49998000264167786"/>
      </right>
      <top style="thin">
        <color theme="1" tint="0.49998000264167786"/>
      </top>
      <bottom/>
    </border>
    <border>
      <left style="thin">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hair">
        <color theme="1" tint="0.49998000264167786"/>
      </right>
      <top/>
      <bottom style="thin">
        <color theme="1" tint="0.49998000264167786"/>
      </bottom>
    </border>
    <border>
      <left style="hair">
        <color theme="1" tint="0.49998000264167786"/>
      </left>
      <right style="hair">
        <color theme="1" tint="0.49998000264167786"/>
      </right>
      <top/>
      <bottom style="thin">
        <color theme="1" tint="0.49998000264167786"/>
      </bottom>
    </border>
    <border>
      <left style="hair">
        <color theme="1" tint="0.49998000264167786"/>
      </left>
      <right style="thin">
        <color theme="1" tint="0.49998000264167786"/>
      </right>
      <top/>
      <bottom style="thin">
        <color theme="1" tint="0.49998000264167786"/>
      </bottom>
    </border>
    <border>
      <left style="thin">
        <color theme="1" tint="0.49998000264167786"/>
      </left>
      <right>
        <color indexed="63"/>
      </right>
      <top style="medium">
        <color theme="0" tint="-0.4999699890613556"/>
      </top>
      <bottom style="thin">
        <color theme="1" tint="0.49998000264167786"/>
      </bottom>
    </border>
    <border>
      <left/>
      <right/>
      <top style="medium">
        <color theme="0" tint="-0.4999699890613556"/>
      </top>
      <bottom style="thin">
        <color theme="1" tint="0.49998000264167786"/>
      </bottom>
    </border>
    <border>
      <left>
        <color indexed="63"/>
      </left>
      <right>
        <color indexed="63"/>
      </right>
      <top style="medium">
        <color theme="0" tint="-0.4999699890613556"/>
      </top>
      <bottom>
        <color indexed="63"/>
      </bottom>
    </border>
    <border>
      <left style="thin">
        <color theme="1" tint="0.49998000264167786"/>
      </left>
      <right>
        <color indexed="63"/>
      </right>
      <top style="thin">
        <color theme="1" tint="0.49998000264167786"/>
      </top>
      <bottom style="medium">
        <color theme="0" tint="-0.4999699890613556"/>
      </bottom>
    </border>
    <border>
      <left/>
      <right/>
      <top style="thin">
        <color theme="1" tint="0.49998000264167786"/>
      </top>
      <bottom style="medium">
        <color theme="0" tint="-0.4999699890613556"/>
      </bottom>
    </border>
    <border>
      <left style="medium">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style="thin"/>
      <bottom style="thin"/>
    </border>
    <border>
      <left style="thin">
        <color theme="1" tint="0.49998000264167786"/>
      </left>
      <right style="hair">
        <color theme="1" tint="0.49998000264167786"/>
      </right>
      <top style="thin">
        <color theme="1" tint="0.49998000264167786"/>
      </top>
      <bottom style="medium">
        <color theme="1" tint="0.49998000264167786"/>
      </bottom>
    </border>
    <border>
      <left style="hair">
        <color theme="1" tint="0.49998000264167786"/>
      </left>
      <right style="hair">
        <color theme="1" tint="0.49998000264167786"/>
      </right>
      <top style="thin">
        <color theme="1" tint="0.49998000264167786"/>
      </top>
      <bottom style="medium">
        <color theme="1" tint="0.49998000264167786"/>
      </bottom>
    </border>
    <border>
      <left style="hair">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color indexed="63"/>
      </right>
      <top/>
      <bottom style="thin">
        <color theme="1" tint="0.49998000264167786"/>
      </bottom>
    </border>
    <border>
      <left>
        <color indexed="63"/>
      </left>
      <right>
        <color indexed="63"/>
      </right>
      <top>
        <color indexed="63"/>
      </top>
      <bottom style="thin">
        <color theme="1" tint="0.49998000264167786"/>
      </bottom>
    </border>
    <border>
      <left>
        <color indexed="63"/>
      </left>
      <right style="medium">
        <color theme="1" tint="0.49998000264167786"/>
      </right>
      <top>
        <color indexed="63"/>
      </top>
      <bottom style="thin">
        <color theme="1" tint="0.49998000264167786"/>
      </bottom>
    </border>
    <border>
      <left style="thin">
        <color theme="1" tint="0.49998000264167786"/>
      </left>
      <right>
        <color indexed="63"/>
      </right>
      <top>
        <color indexed="63"/>
      </top>
      <bottom>
        <color indexed="63"/>
      </bottom>
    </border>
    <border>
      <left/>
      <right style="medium">
        <color theme="1" tint="0.49998000264167786"/>
      </right>
      <top/>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top style="thin">
        <color theme="1" tint="0.49998000264167786"/>
      </top>
      <bottom style="double">
        <color theme="1" tint="0.49998000264167786"/>
      </bottom>
    </border>
    <border>
      <left/>
      <right/>
      <top style="thin">
        <color theme="1" tint="0.49998000264167786"/>
      </top>
      <bottom style="double">
        <color theme="1" tint="0.49998000264167786"/>
      </bottom>
    </border>
    <border>
      <left style="thin">
        <color theme="1" tint="0.49998000264167786"/>
      </left>
      <right>
        <color indexed="63"/>
      </right>
      <top style="medium">
        <color theme="1" tint="0.49998000264167786"/>
      </top>
      <bottom>
        <color indexed="63"/>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hair">
        <color theme="1" tint="0.49998000264167786"/>
      </right>
      <top style="medium">
        <color theme="1" tint="0.49998000264167786"/>
      </top>
      <bottom style="thin">
        <color theme="1" tint="0.49998000264167786"/>
      </bottom>
    </border>
    <border>
      <left style="hair">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style="dotted">
        <color theme="1" tint="0.49998000264167786"/>
      </right>
      <top style="medium">
        <color theme="1" tint="0.49998000264167786"/>
      </top>
      <bottom style="medium">
        <color theme="1" tint="0.49998000264167786"/>
      </bottom>
    </border>
    <border>
      <left style="dotted">
        <color theme="1" tint="0.49998000264167786"/>
      </left>
      <right style="dotted">
        <color theme="1" tint="0.49998000264167786"/>
      </right>
      <top style="medium">
        <color theme="1" tint="0.49998000264167786"/>
      </top>
      <bottom style="medium">
        <color theme="1" tint="0.49998000264167786"/>
      </bottom>
    </border>
    <border>
      <left style="dotted">
        <color theme="1" tint="0.49998000264167786"/>
      </left>
      <right style="thin">
        <color theme="1" tint="0.49998000264167786"/>
      </right>
      <top style="medium">
        <color theme="1" tint="0.49998000264167786"/>
      </top>
      <bottom style="medium">
        <color theme="1" tint="0.49998000264167786"/>
      </bottom>
    </border>
    <border>
      <left style="dotted">
        <color theme="1" tint="0.49998000264167786"/>
      </left>
      <right/>
      <top style="medium">
        <color theme="1" tint="0.49998000264167786"/>
      </top>
      <bottom style="medium">
        <color theme="1" tint="0.49998000264167786"/>
      </bottom>
    </border>
    <border>
      <left style="thin">
        <color theme="1" tint="0.49998000264167786"/>
      </left>
      <right style="dotted">
        <color theme="1" tint="0.49998000264167786"/>
      </right>
      <top style="medium">
        <color theme="1" tint="0.49998000264167786"/>
      </top>
      <bottom style="medium">
        <color theme="1" tint="0.49998000264167786"/>
      </bottom>
    </border>
    <border>
      <left style="dotted">
        <color theme="1" tint="0.49998000264167786"/>
      </left>
      <right style="medium">
        <color theme="1" tint="0.49998000264167786"/>
      </right>
      <top style="medium">
        <color theme="1" tint="0.49998000264167786"/>
      </top>
      <bottom style="medium">
        <color theme="1" tint="0.49998000264167786"/>
      </bottom>
    </border>
    <border>
      <left style="thin">
        <color theme="1" tint="0.49998000264167786"/>
      </left>
      <right>
        <color indexed="63"/>
      </right>
      <top style="thin">
        <color theme="1" tint="0.49998000264167786"/>
      </top>
      <bottom style="medium">
        <color theme="1" tint="0.49998000264167786"/>
      </bottom>
    </border>
    <border>
      <left style="medium">
        <color theme="1" tint="0.49998000264167786"/>
      </left>
      <right style="hair">
        <color theme="1" tint="0.49998000264167786"/>
      </right>
      <top/>
      <bottom style="thin">
        <color theme="1" tint="0.49998000264167786"/>
      </bottom>
    </border>
    <border>
      <left style="hair">
        <color theme="1" tint="0.49998000264167786"/>
      </left>
      <right>
        <color indexed="63"/>
      </right>
      <top/>
      <bottom style="thin">
        <color theme="1" tint="0.49998000264167786"/>
      </bottom>
    </border>
    <border>
      <left style="medium">
        <color theme="1" tint="0.49998000264167786"/>
      </left>
      <right style="hair">
        <color theme="1" tint="0.49998000264167786"/>
      </right>
      <top style="thin">
        <color theme="1" tint="0.49998000264167786"/>
      </top>
      <bottom style="medium">
        <color theme="1" tint="0.49998000264167786"/>
      </bottom>
    </border>
    <border>
      <left style="hair">
        <color theme="1" tint="0.49998000264167786"/>
      </left>
      <right>
        <color indexed="63"/>
      </right>
      <top style="thin">
        <color theme="1" tint="0.49998000264167786"/>
      </top>
      <bottom style="medium">
        <color theme="1" tint="0.49998000264167786"/>
      </bottom>
    </border>
    <border>
      <left style="thin">
        <color theme="1" tint="0.49998000264167786"/>
      </left>
      <right>
        <color indexed="63"/>
      </right>
      <top style="medium">
        <color theme="1" tint="0.49998000264167786"/>
      </top>
      <bottom style="medium">
        <color theme="1" tint="0.49998000264167786"/>
      </bottom>
    </border>
    <border>
      <left>
        <color indexed="63"/>
      </left>
      <right style="hair">
        <color theme="1" tint="0.49998000264167786"/>
      </right>
      <top style="thin">
        <color theme="1" tint="0.49998000264167786"/>
      </top>
      <bottom style="medium">
        <color theme="1" tint="0.49998000264167786"/>
      </bottom>
    </border>
    <border>
      <left>
        <color indexed="63"/>
      </left>
      <right style="medium">
        <color theme="1" tint="0.49998000264167786"/>
      </right>
      <top style="thin">
        <color theme="1" tint="0.49998000264167786"/>
      </top>
      <bottom style="double">
        <color theme="1" tint="0.49998000264167786"/>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style="hair"/>
      <top style="thin"/>
      <bottom style="thin"/>
    </border>
    <border>
      <left style="hair"/>
      <right>
        <color indexed="63"/>
      </right>
      <top style="thin"/>
      <bottom>
        <color indexed="63"/>
      </bottom>
    </border>
    <border>
      <left style="medium">
        <color theme="1" tint="0.49998000264167786"/>
      </left>
      <right>
        <color indexed="63"/>
      </right>
      <top style="medium">
        <color theme="1" tint="0.49998000264167786"/>
      </top>
      <bottom>
        <color indexed="63"/>
      </bottom>
    </border>
    <border>
      <left style="medium">
        <color theme="1" tint="0.49998000264167786"/>
      </left>
      <right/>
      <top/>
      <bottom style="medium">
        <color theme="1" tint="0.49998000264167786"/>
      </bottom>
    </border>
    <border>
      <left style="dotted">
        <color theme="1" tint="0.49998000264167786"/>
      </left>
      <right/>
      <top>
        <color indexed="63"/>
      </top>
      <bottom style="thin">
        <color theme="1" tint="0.49998000264167786"/>
      </bottom>
    </border>
    <border>
      <left>
        <color indexed="63"/>
      </left>
      <right style="dotted">
        <color theme="1" tint="0.49998000264167786"/>
      </right>
      <top>
        <color indexed="63"/>
      </top>
      <bottom style="thin">
        <color theme="1" tint="0.49998000264167786"/>
      </bottom>
    </border>
    <border>
      <left style="medium">
        <color theme="1" tint="0.49998000264167786"/>
      </left>
      <right style="hair">
        <color theme="1" tint="0.49998000264167786"/>
      </right>
      <top style="medium">
        <color theme="1" tint="0.49998000264167786"/>
      </top>
      <bottom style="thin">
        <color theme="1" tint="0.49998000264167786"/>
      </bottom>
    </border>
    <border>
      <left>
        <color indexed="63"/>
      </left>
      <right style="hair">
        <color theme="1" tint="0.49998000264167786"/>
      </right>
      <top>
        <color indexed="63"/>
      </top>
      <bottom style="thin">
        <color theme="1" tint="0.49998000264167786"/>
      </bottom>
    </border>
    <border>
      <left style="thin"/>
      <right style="hair"/>
      <top style="hair"/>
      <bottom style="hair"/>
    </border>
    <border>
      <left style="hair"/>
      <right>
        <color indexed="63"/>
      </right>
      <top style="thin"/>
      <bottom style="hair"/>
    </border>
    <border>
      <left style="hair"/>
      <right style="thin"/>
      <top style="thin"/>
      <bottom style="hair"/>
    </border>
    <border>
      <left>
        <color indexed="63"/>
      </left>
      <right style="hair">
        <color theme="1" tint="0.49998000264167786"/>
      </right>
      <top style="double">
        <color theme="1" tint="0.49998000264167786"/>
      </top>
      <bottom style="thin">
        <color theme="1" tint="0.49998000264167786"/>
      </bottom>
    </border>
    <border>
      <left style="hair">
        <color theme="1" tint="0.49998000264167786"/>
      </left>
      <right style="hair">
        <color theme="1" tint="0.49998000264167786"/>
      </right>
      <top style="double">
        <color theme="1" tint="0.49998000264167786"/>
      </top>
      <bottom style="thin">
        <color theme="1" tint="0.49998000264167786"/>
      </bottom>
    </border>
    <border>
      <left style="hair">
        <color theme="1" tint="0.49998000264167786"/>
      </left>
      <right>
        <color indexed="63"/>
      </right>
      <top style="double">
        <color theme="1" tint="0.49998000264167786"/>
      </top>
      <bottom style="thin">
        <color theme="1" tint="0.49998000264167786"/>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hair"/>
      <right/>
      <top style="hair"/>
      <bottom style="hair"/>
    </border>
    <border>
      <left/>
      <right/>
      <top style="hair"/>
      <bottom style="hair"/>
    </border>
    <border>
      <left/>
      <right style="thin"/>
      <top style="hair"/>
      <bottom style="hair"/>
    </border>
    <border>
      <left style="hair"/>
      <right style="hair"/>
      <top style="hair"/>
      <bottom style="hair"/>
    </border>
    <border>
      <left style="medium">
        <color theme="1" tint="0.49998000264167786"/>
      </left>
      <right style="dotted">
        <color theme="1" tint="0.49998000264167786"/>
      </right>
      <top>
        <color indexed="63"/>
      </top>
      <bottom style="thin"/>
    </border>
    <border>
      <left style="medium">
        <color theme="1" tint="0.49998000264167786"/>
      </left>
      <right style="dotted">
        <color theme="1" tint="0.49998000264167786"/>
      </right>
      <top style="thin"/>
      <bottom style="thin"/>
    </border>
    <border>
      <left style="medium">
        <color theme="1" tint="0.49998000264167786"/>
      </left>
      <right style="dotted">
        <color theme="1" tint="0.49998000264167786"/>
      </right>
      <top style="thin"/>
      <bottom style="medium">
        <color theme="1" tint="0.49998000264167786"/>
      </bottom>
    </border>
    <border>
      <left style="medium">
        <color theme="1" tint="0.49998000264167786"/>
      </left>
      <right style="dotted">
        <color theme="1" tint="0.49998000264167786"/>
      </right>
      <top style="medium">
        <color theme="1" tint="0.49998000264167786"/>
      </top>
      <bottom style="thin"/>
    </border>
    <border>
      <left style="medium">
        <color theme="1" tint="0.49998000264167786"/>
      </left>
      <right style="hair">
        <color theme="1" tint="0.49998000264167786"/>
      </right>
      <top style="thin">
        <color theme="1" tint="0.49998000264167786"/>
      </top>
      <bottom/>
    </border>
    <border>
      <left style="hair">
        <color theme="1" tint="0.49998000264167786"/>
      </left>
      <right/>
      <top style="thin">
        <color theme="1" tint="0.49998000264167786"/>
      </top>
      <bottom/>
    </border>
    <border>
      <left/>
      <right style="hair">
        <color theme="1" tint="0.49998000264167786"/>
      </right>
      <top style="medium">
        <color theme="1" tint="0.49998000264167786"/>
      </top>
      <bottom/>
    </border>
    <border>
      <left style="hair">
        <color theme="1" tint="0.49998000264167786"/>
      </left>
      <right style="hair">
        <color theme="1" tint="0.49998000264167786"/>
      </right>
      <top style="medium">
        <color theme="1" tint="0.49998000264167786"/>
      </top>
      <bottom>
        <color indexed="63"/>
      </bottom>
    </border>
    <border>
      <left style="hair">
        <color theme="1" tint="0.49998000264167786"/>
      </left>
      <right/>
      <top style="medium">
        <color theme="1" tint="0.49998000264167786"/>
      </top>
      <bottom/>
    </border>
    <border>
      <left style="thin">
        <color theme="1" tint="0.49998000264167786"/>
      </left>
      <right style="hair">
        <color theme="1" tint="0.49998000264167786"/>
      </right>
      <top style="thin">
        <color theme="1" tint="0.49998000264167786"/>
      </top>
      <bottom style="double">
        <color theme="1" tint="0.49998000264167786"/>
      </bottom>
    </border>
    <border>
      <left style="hair">
        <color theme="1" tint="0.49998000264167786"/>
      </left>
      <right style="hair">
        <color theme="1" tint="0.49998000264167786"/>
      </right>
      <top style="thin">
        <color theme="1" tint="0.49998000264167786"/>
      </top>
      <bottom style="double">
        <color theme="1" tint="0.49998000264167786"/>
      </bottom>
    </border>
    <border>
      <left style="hair">
        <color theme="1" tint="0.49998000264167786"/>
      </left>
      <right style="thin">
        <color theme="1" tint="0.49998000264167786"/>
      </right>
      <top style="thin">
        <color theme="1" tint="0.49998000264167786"/>
      </top>
      <bottom style="double">
        <color theme="1" tint="0.49998000264167786"/>
      </bottom>
    </border>
    <border>
      <left style="thin">
        <color theme="1" tint="0.49998000264167786"/>
      </left>
      <right style="dotted">
        <color theme="1" tint="0.49998000264167786"/>
      </right>
      <top style="thin">
        <color theme="1" tint="0.49998000264167786"/>
      </top>
      <bottom style="thin">
        <color theme="1" tint="0.49998000264167786"/>
      </bottom>
    </border>
    <border>
      <left style="medium">
        <color theme="1" tint="0.49998000264167786"/>
      </left>
      <right style="dotted">
        <color theme="1" tint="0.49998000264167786"/>
      </right>
      <top>
        <color indexed="63"/>
      </top>
      <bottom/>
    </border>
    <border>
      <left style="dotted">
        <color theme="1" tint="0.49998000264167786"/>
      </left>
      <right style="dotted">
        <color theme="1" tint="0.49998000264167786"/>
      </right>
      <top>
        <color indexed="63"/>
      </top>
      <bottom/>
    </border>
    <border>
      <left style="dotted">
        <color theme="1" tint="0.49998000264167786"/>
      </left>
      <right/>
      <top/>
      <bottom/>
    </border>
    <border>
      <left style="thin"/>
      <right style="thin"/>
      <top>
        <color indexed="63"/>
      </top>
      <bottom style="thin"/>
    </border>
    <border>
      <left>
        <color indexed="63"/>
      </left>
      <right style="thin">
        <color theme="1" tint="0.49998000264167786"/>
      </right>
      <top style="medium">
        <color theme="1" tint="0.49998000264167786"/>
      </top>
      <bottom style="medium">
        <color theme="1" tint="0.49998000264167786"/>
      </bottom>
    </border>
    <border>
      <left style="medium">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style="medium">
        <color theme="1" tint="0.49998000264167786"/>
      </right>
      <top style="thin">
        <color theme="1" tint="0.49998000264167786"/>
      </top>
      <bottom style="double">
        <color theme="1" tint="0.49998000264167786"/>
      </bottom>
    </border>
    <border>
      <left/>
      <right style="thin">
        <color theme="1" tint="0.49998000264167786"/>
      </right>
      <top style="medium">
        <color theme="1" tint="0.49998000264167786"/>
      </top>
      <bottom>
        <color indexed="63"/>
      </bottom>
    </border>
    <border>
      <left style="hair">
        <color theme="1" tint="0.49998000264167786"/>
      </left>
      <right/>
      <top/>
      <bottom/>
    </border>
    <border>
      <left/>
      <right style="hair">
        <color theme="1" tint="0.49998000264167786"/>
      </right>
      <top/>
      <bottom/>
    </border>
    <border>
      <left style="medium">
        <color theme="1" tint="0.49998000264167786"/>
      </left>
      <right style="hair">
        <color theme="1" tint="0.49998000264167786"/>
      </right>
      <top style="double">
        <color theme="1" tint="0.49998000264167786"/>
      </top>
      <bottom style="medium">
        <color theme="1" tint="0.49998000264167786"/>
      </bottom>
    </border>
    <border>
      <left style="hair">
        <color theme="1" tint="0.49998000264167786"/>
      </left>
      <right style="hair">
        <color theme="1" tint="0.49998000264167786"/>
      </right>
      <top style="double">
        <color theme="1" tint="0.49998000264167786"/>
      </top>
      <bottom style="medium">
        <color theme="1" tint="0.49998000264167786"/>
      </bottom>
    </border>
    <border>
      <left style="hair">
        <color theme="1" tint="0.49998000264167786"/>
      </left>
      <right/>
      <top style="double">
        <color theme="1" tint="0.49998000264167786"/>
      </top>
      <bottom style="medium">
        <color theme="1" tint="0.49998000264167786"/>
      </bottom>
    </border>
    <border>
      <left/>
      <right style="hair">
        <color theme="1" tint="0.49998000264167786"/>
      </right>
      <top style="thin">
        <color theme="1" tint="0.49998000264167786"/>
      </top>
      <bottom/>
    </border>
    <border>
      <left style="thin">
        <color theme="1" tint="0.49998000264167786"/>
      </left>
      <right style="hair">
        <color theme="1" tint="0.49998000264167786"/>
      </right>
      <top style="double">
        <color theme="1" tint="0.49998000264167786"/>
      </top>
      <bottom style="thin">
        <color theme="1" tint="0.49998000264167786"/>
      </bottom>
    </border>
    <border>
      <left style="hair">
        <color theme="1" tint="0.49998000264167786"/>
      </left>
      <right style="thin">
        <color theme="1" tint="0.49998000264167786"/>
      </right>
      <top style="double">
        <color theme="1" tint="0.49998000264167786"/>
      </top>
      <bottom style="thin">
        <color theme="1" tint="0.49998000264167786"/>
      </bottom>
    </border>
    <border>
      <left style="thin">
        <color theme="1" tint="0.49998000264167786"/>
      </left>
      <right>
        <color indexed="63"/>
      </right>
      <top style="thin">
        <color theme="1" tint="0.49998000264167786"/>
      </top>
      <bottom>
        <color indexed="63"/>
      </bottom>
    </border>
    <border>
      <left/>
      <right/>
      <top style="thin">
        <color theme="1" tint="0.49998000264167786"/>
      </top>
      <bottom/>
    </border>
    <border>
      <left/>
      <right style="thin">
        <color theme="1" tint="0.49998000264167786"/>
      </right>
      <top style="thin">
        <color theme="1" tint="0.49998000264167786"/>
      </top>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hair"/>
      <right style="hair"/>
      <top style="thin">
        <color theme="1" tint="0.49998000264167786"/>
      </top>
      <bottom>
        <color indexed="63"/>
      </bottom>
    </border>
    <border>
      <left style="hair"/>
      <right style="thin">
        <color theme="1" tint="0.49998000264167786"/>
      </right>
      <top style="thin">
        <color theme="1" tint="0.49998000264167786"/>
      </top>
      <bottom>
        <color indexed="63"/>
      </bottom>
    </border>
    <border>
      <left style="medium">
        <color theme="1" tint="0.49998000264167786"/>
      </left>
      <right/>
      <top/>
      <bottom/>
    </border>
    <border>
      <left style="medium">
        <color theme="1" tint="0.49998000264167786"/>
      </left>
      <right>
        <color indexed="63"/>
      </right>
      <top>
        <color indexed="63"/>
      </top>
      <bottom style="double">
        <color theme="1" tint="0.49998000264167786"/>
      </bottom>
    </border>
    <border>
      <left>
        <color indexed="63"/>
      </left>
      <right>
        <color indexed="63"/>
      </right>
      <top>
        <color indexed="63"/>
      </top>
      <bottom style="double">
        <color theme="1" tint="0.49998000264167786"/>
      </bottom>
    </border>
    <border>
      <left/>
      <right style="medium">
        <color theme="1" tint="0.49998000264167786"/>
      </right>
      <top style="thin">
        <color theme="1" tint="0.49998000264167786"/>
      </top>
      <bottom/>
    </border>
    <border>
      <left style="thin">
        <color theme="1" tint="0.49998000264167786"/>
      </left>
      <right>
        <color indexed="63"/>
      </right>
      <top style="double">
        <color theme="1" tint="0.49998000264167786"/>
      </top>
      <bottom style="thin">
        <color theme="1" tint="0.49998000264167786"/>
      </bottom>
    </border>
    <border>
      <left>
        <color indexed="63"/>
      </left>
      <right style="hair">
        <color theme="1" tint="0.49998000264167786"/>
      </right>
      <top style="thin">
        <color theme="1" tint="0.49998000264167786"/>
      </top>
      <bottom style="double">
        <color theme="1" tint="0.49998000264167786"/>
      </bottom>
    </border>
    <border>
      <left style="hair">
        <color theme="1" tint="0.49998000264167786"/>
      </left>
      <right/>
      <top style="thin">
        <color theme="1" tint="0.49998000264167786"/>
      </top>
      <bottom style="double">
        <color theme="1" tint="0.49998000264167786"/>
      </bottom>
    </border>
    <border>
      <left style="thin">
        <color theme="1" tint="0.49998000264167786"/>
      </left>
      <right>
        <color indexed="63"/>
      </right>
      <top/>
      <bottom style="medium">
        <color theme="1" tint="0.49998000264167786"/>
      </bottom>
    </border>
    <border>
      <left>
        <color indexed="63"/>
      </left>
      <right style="thin">
        <color theme="1" tint="0.49998000264167786"/>
      </right>
      <top>
        <color indexed="63"/>
      </top>
      <bottom style="medium">
        <color theme="1" tint="0.49998000264167786"/>
      </bottom>
    </border>
    <border>
      <left>
        <color indexed="63"/>
      </left>
      <right style="dotted">
        <color theme="1" tint="0.49998000264167786"/>
      </right>
      <top style="thin">
        <color theme="1" tint="0.49998000264167786"/>
      </top>
      <bottom style="thin">
        <color theme="1" tint="0.49998000264167786"/>
      </bottom>
    </border>
    <border>
      <left>
        <color indexed="63"/>
      </left>
      <right style="thin">
        <color theme="1" tint="0.49998000264167786"/>
      </right>
      <top style="double">
        <color theme="1" tint="0.49998000264167786"/>
      </top>
      <bottom style="thin">
        <color theme="1" tint="0.49998000264167786"/>
      </bottom>
    </border>
    <border>
      <left style="mediumDashed">
        <color theme="1" tint="0.49998000264167786"/>
      </left>
      <right/>
      <top/>
      <bottom/>
    </border>
    <border>
      <left/>
      <right style="mediumDashed">
        <color theme="1" tint="0.49998000264167786"/>
      </right>
      <top/>
      <bottom/>
    </border>
    <border>
      <left style="mediumDashed">
        <color theme="1" tint="0.49998000264167786"/>
      </left>
      <right/>
      <top/>
      <bottom style="mediumDashed">
        <color theme="1" tint="0.49998000264167786"/>
      </bottom>
    </border>
    <border>
      <left/>
      <right/>
      <top/>
      <bottom style="mediumDashed">
        <color theme="1" tint="0.49998000264167786"/>
      </bottom>
    </border>
    <border>
      <left/>
      <right style="mediumDashed">
        <color theme="1" tint="0.49998000264167786"/>
      </right>
      <top/>
      <bottom style="mediumDashed">
        <color theme="1" tint="0.49998000264167786"/>
      </bottom>
    </border>
    <border>
      <left style="mediumDashed">
        <color theme="1" tint="0.49998000264167786"/>
      </left>
      <right/>
      <top style="mediumDashed">
        <color theme="1" tint="0.49998000264167786"/>
      </top>
      <bottom/>
    </border>
    <border>
      <left/>
      <right/>
      <top style="mediumDashed">
        <color theme="1" tint="0.49998000264167786"/>
      </top>
      <bottom/>
    </border>
    <border>
      <left/>
      <right style="mediumDashed">
        <color theme="1" tint="0.49998000264167786"/>
      </right>
      <top style="mediumDashed">
        <color theme="1" tint="0.49998000264167786"/>
      </top>
      <bottom/>
    </border>
    <border>
      <left style="thin"/>
      <right/>
      <top/>
      <bottom style="thin"/>
    </border>
    <border>
      <left style="thin">
        <color theme="1" tint="0.49998000264167786"/>
      </left>
      <right style="thin">
        <color theme="1" tint="0.49998000264167786"/>
      </right>
      <top style="thin">
        <color theme="1" tint="0.49998000264167786"/>
      </top>
      <bottom style="double">
        <color theme="1" tint="0.49998000264167786"/>
      </bottom>
    </border>
    <border>
      <left style="medium">
        <color theme="1" tint="0.49998000264167786"/>
      </left>
      <right style="dotted">
        <color theme="1" tint="0.49998000264167786"/>
      </right>
      <top style="thin">
        <color theme="1" tint="0.49998000264167786"/>
      </top>
      <bottom style="double">
        <color theme="1" tint="0.49998000264167786"/>
      </bottom>
    </border>
    <border>
      <left style="dotted">
        <color theme="1" tint="0.49998000264167786"/>
      </left>
      <right style="dotted">
        <color theme="1" tint="0.49998000264167786"/>
      </right>
      <top style="thin">
        <color theme="1" tint="0.49998000264167786"/>
      </top>
      <bottom style="double">
        <color theme="1" tint="0.49998000264167786"/>
      </bottom>
    </border>
    <border>
      <left style="dotted">
        <color theme="1" tint="0.49998000264167786"/>
      </left>
      <right>
        <color indexed="63"/>
      </right>
      <top style="thin">
        <color theme="1" tint="0.49998000264167786"/>
      </top>
      <bottom style="double">
        <color theme="1" tint="0.49998000264167786"/>
      </bottom>
    </border>
    <border>
      <left style="thin">
        <color theme="1" tint="0.49998000264167786"/>
      </left>
      <right style="thin">
        <color theme="1" tint="0.49998000264167786"/>
      </right>
      <top>
        <color indexed="63"/>
      </top>
      <bottom style="double">
        <color theme="1" tint="0.49998000264167786"/>
      </bottom>
    </border>
    <border>
      <left style="thin">
        <color theme="1" tint="0.49998000264167786"/>
      </left>
      <right style="thin">
        <color theme="1" tint="0.49998000264167786"/>
      </right>
      <top style="medium">
        <color theme="1" tint="0.49998000264167786"/>
      </top>
      <bottom style="double">
        <color theme="1" tint="0.49998000264167786"/>
      </bottom>
    </border>
    <border>
      <left style="medium">
        <color theme="1" tint="0.49998000264167786"/>
      </left>
      <right style="dotted">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double">
        <color theme="1" tint="0.49998000264167786"/>
      </top>
      <bottom>
        <color indexed="63"/>
      </bottom>
    </border>
    <border>
      <left style="dotted">
        <color theme="1" tint="0.49998000264167786"/>
      </left>
      <right/>
      <top style="double">
        <color theme="1" tint="0.49998000264167786"/>
      </top>
      <bottom/>
    </border>
    <border>
      <left>
        <color indexed="63"/>
      </left>
      <right style="thin">
        <color theme="1" tint="0.49998000264167786"/>
      </right>
      <top style="medium">
        <color theme="1" tint="0.49998000264167786"/>
      </top>
      <bottom style="thin">
        <color theme="1" tint="0.49998000264167786"/>
      </bottom>
    </border>
    <border>
      <left style="hair"/>
      <right style="thin"/>
      <top style="hair"/>
      <bottom style="thin"/>
    </border>
    <border>
      <left style="hair"/>
      <right style="thin"/>
      <top style="thin"/>
      <bottom style="thin"/>
    </border>
    <border>
      <left style="thin">
        <color theme="1" tint="0.49998000264167786"/>
      </left>
      <right style="medium">
        <color theme="1" tint="0.49998000264167786"/>
      </right>
      <top style="thin">
        <color theme="1" tint="0.49998000264167786"/>
      </top>
      <bottom style="medium">
        <color theme="1" tint="0.49998000264167786"/>
      </bottom>
    </border>
    <border>
      <left style="dotted">
        <color theme="1" tint="0.49998000264167786"/>
      </left>
      <right/>
      <top style="dotted">
        <color theme="1" tint="0.49998000264167786"/>
      </top>
      <bottom style="dotted">
        <color theme="1" tint="0.49998000264167786"/>
      </bottom>
    </border>
    <border>
      <left/>
      <right/>
      <top style="dotted">
        <color theme="1" tint="0.49998000264167786"/>
      </top>
      <bottom style="dotted">
        <color theme="1" tint="0.49998000264167786"/>
      </bottom>
    </border>
    <border>
      <left/>
      <right style="dotted">
        <color theme="1" tint="0.49998000264167786"/>
      </right>
      <top style="dotted">
        <color theme="1" tint="0.49998000264167786"/>
      </top>
      <bottom style="dotted">
        <color theme="1" tint="0.49998000264167786"/>
      </bottom>
    </border>
    <border>
      <left style="thin">
        <color theme="1" tint="0.49998000264167786"/>
      </left>
      <right style="dotted">
        <color theme="1" tint="0.49998000264167786"/>
      </right>
      <top style="medium">
        <color theme="1" tint="0.49998000264167786"/>
      </top>
      <bottom style="thin">
        <color theme="1" tint="0.49998000264167786"/>
      </bottom>
    </border>
    <border>
      <left/>
      <right/>
      <top style="thin">
        <color theme="0" tint="-0.4999699890613556"/>
      </top>
      <bottom style="medium">
        <color theme="0" tint="-0.4999699890613556"/>
      </bottom>
    </border>
    <border>
      <left/>
      <right style="medium">
        <color theme="0" tint="-0.4999699890613556"/>
      </right>
      <top style="thin">
        <color theme="0" tint="-0.4999699890613556"/>
      </top>
      <bottom style="medium">
        <color theme="0" tint="-0.4999699890613556"/>
      </bottom>
    </border>
    <border>
      <left style="medium">
        <color theme="1" tint="0.49998000264167786"/>
      </left>
      <right/>
      <top style="thin">
        <color theme="1" tint="0.49998000264167786"/>
      </top>
      <bottom style="medium">
        <color theme="1" tint="0.49998000264167786"/>
      </bottom>
    </border>
    <border>
      <left>
        <color indexed="63"/>
      </left>
      <right style="medium">
        <color theme="1" tint="0.49998000264167786"/>
      </right>
      <top style="thin"/>
      <bottom/>
    </border>
    <border>
      <left style="medium">
        <color theme="1" tint="0.49998000264167786"/>
      </left>
      <right style="thin">
        <color theme="1" tint="0.49998000264167786"/>
      </right>
      <top style="medium">
        <color theme="1" tint="0.49998000264167786"/>
      </top>
      <bottom/>
    </border>
    <border>
      <left style="medium">
        <color theme="1" tint="0.49998000264167786"/>
      </left>
      <right style="thin">
        <color theme="1" tint="0.49998000264167786"/>
      </right>
      <top/>
      <bottom/>
    </border>
    <border>
      <left style="medium">
        <color theme="1" tint="0.49998000264167786"/>
      </left>
      <right style="thin">
        <color theme="1" tint="0.49998000264167786"/>
      </right>
      <top/>
      <bottom style="medium">
        <color theme="1" tint="0.49998000264167786"/>
      </bottom>
    </border>
    <border>
      <left style="medium">
        <color theme="1" tint="0.49998000264167786"/>
      </left>
      <right>
        <color indexed="63"/>
      </right>
      <top style="thin">
        <color theme="1" tint="0.49998000264167786"/>
      </top>
      <bottom style="double">
        <color theme="1" tint="0.49998000264167786"/>
      </bottom>
    </border>
    <border>
      <left style="medium">
        <color theme="1" tint="0.49998000264167786"/>
      </left>
      <right/>
      <top style="double">
        <color theme="1" tint="0.49998000264167786"/>
      </top>
      <bottom style="thin">
        <color theme="1" tint="0.49998000264167786"/>
      </bottom>
    </border>
    <border>
      <left style="medium">
        <color theme="1" tint="0.49998000264167786"/>
      </left>
      <right/>
      <top style="thin">
        <color theme="1" tint="0.49998000264167786"/>
      </top>
      <bottom style="medium"/>
    </border>
    <border>
      <left/>
      <right style="medium">
        <color theme="1" tint="0.49998000264167786"/>
      </right>
      <top style="thin">
        <color theme="1" tint="0.49998000264167786"/>
      </top>
      <bottom style="medium"/>
    </border>
    <border>
      <left style="medium">
        <color theme="1" tint="0.49998000264167786"/>
      </left>
      <right/>
      <top style="medium"/>
      <bottom style="thin">
        <color theme="1" tint="0.49998000264167786"/>
      </bottom>
    </border>
    <border>
      <left/>
      <right style="medium">
        <color theme="1" tint="0.49998000264167786"/>
      </right>
      <top style="medium"/>
      <bottom style="thin">
        <color theme="1" tint="0.49998000264167786"/>
      </bottom>
    </border>
    <border>
      <left style="hair">
        <color theme="1" tint="0.49998000264167786"/>
      </left>
      <right/>
      <top style="hair">
        <color theme="1" tint="0.49998000264167786"/>
      </top>
      <bottom/>
    </border>
    <border>
      <left/>
      <right/>
      <top style="hair">
        <color theme="1" tint="0.49998000264167786"/>
      </top>
      <bottom/>
    </border>
    <border>
      <left/>
      <right style="hair">
        <color theme="1" tint="0.49998000264167786"/>
      </right>
      <top style="hair">
        <color theme="1" tint="0.49998000264167786"/>
      </top>
      <bottom/>
    </border>
    <border>
      <left style="medium">
        <color theme="1" tint="0.49998000264167786"/>
      </left>
      <right/>
      <top style="double">
        <color theme="1" tint="0.49998000264167786"/>
      </top>
      <bottom/>
    </border>
    <border>
      <left/>
      <right/>
      <top style="double">
        <color theme="1" tint="0.49998000264167786"/>
      </top>
      <bottom/>
    </border>
    <border>
      <left style="thin">
        <color theme="1" tint="0.49998000264167786"/>
      </left>
      <right>
        <color indexed="63"/>
      </right>
      <top style="double">
        <color theme="1" tint="0.49998000264167786"/>
      </top>
      <bottom>
        <color indexed="63"/>
      </bottom>
    </border>
    <border>
      <left>
        <color indexed="63"/>
      </left>
      <right style="medium">
        <color theme="1" tint="0.49998000264167786"/>
      </right>
      <top style="double">
        <color theme="1" tint="0.49998000264167786"/>
      </top>
      <bottom/>
    </border>
    <border>
      <left style="hair">
        <color theme="1" tint="0.49998000264167786"/>
      </left>
      <right/>
      <top/>
      <bottom style="hair">
        <color theme="1" tint="0.49998000264167786"/>
      </bottom>
    </border>
    <border>
      <left/>
      <right/>
      <top/>
      <bottom style="hair">
        <color theme="1" tint="0.49998000264167786"/>
      </bottom>
    </border>
    <border>
      <left/>
      <right style="hair">
        <color theme="1" tint="0.49998000264167786"/>
      </right>
      <top/>
      <bottom style="hair">
        <color theme="1" tint="0.49998000264167786"/>
      </bottom>
    </border>
    <border>
      <left style="medium">
        <color theme="1" tint="0.49998000264167786"/>
      </left>
      <right>
        <color indexed="63"/>
      </right>
      <top>
        <color indexed="63"/>
      </top>
      <bottom style="thin">
        <color theme="1" tint="0.49998000264167786"/>
      </bottom>
    </border>
    <border>
      <left style="thin"/>
      <right/>
      <top style="thin"/>
      <bottom/>
    </border>
    <border>
      <left style="thin"/>
      <right/>
      <top/>
      <bottom/>
    </border>
    <border>
      <left style="thin">
        <color theme="1" tint="0.49998000264167786"/>
      </left>
      <right style="dotted">
        <color theme="1" tint="0.49998000264167786"/>
      </right>
      <top style="thin">
        <color theme="1" tint="0.49998000264167786"/>
      </top>
      <bottom style="medium">
        <color theme="1" tint="0.49998000264167786"/>
      </bottom>
    </border>
    <border>
      <left style="medium">
        <color theme="1" tint="0.49998000264167786"/>
      </left>
      <right style="dotted">
        <color theme="1" tint="0.49998000264167786"/>
      </right>
      <top style="medium">
        <color theme="1" tint="0.49998000264167786"/>
      </top>
      <bottom style="hair">
        <color theme="1" tint="0.49998000264167786"/>
      </bottom>
    </border>
    <border>
      <left style="dotted">
        <color theme="1" tint="0.49998000264167786"/>
      </left>
      <right style="dotted">
        <color theme="1" tint="0.49998000264167786"/>
      </right>
      <top style="medium">
        <color theme="1" tint="0.49998000264167786"/>
      </top>
      <bottom style="hair">
        <color theme="1" tint="0.49998000264167786"/>
      </bottom>
    </border>
    <border>
      <left style="dotted">
        <color theme="1" tint="0.49998000264167786"/>
      </left>
      <right>
        <color indexed="63"/>
      </right>
      <top style="medium">
        <color theme="1" tint="0.49998000264167786"/>
      </top>
      <bottom style="hair">
        <color theme="1" tint="0.49998000264167786"/>
      </bottom>
    </border>
    <border>
      <left style="medium">
        <color theme="1" tint="0.49998000264167786"/>
      </left>
      <right style="dotted">
        <color theme="1" tint="0.49998000264167786"/>
      </right>
      <top style="hair">
        <color theme="1" tint="0.49998000264167786"/>
      </top>
      <bottom style="hair">
        <color theme="1" tint="0.49998000264167786"/>
      </bottom>
    </border>
    <border>
      <left style="dotted">
        <color theme="1" tint="0.49998000264167786"/>
      </left>
      <right style="dotted">
        <color theme="1" tint="0.49998000264167786"/>
      </right>
      <top style="hair">
        <color theme="1" tint="0.49998000264167786"/>
      </top>
      <bottom style="hair">
        <color theme="1" tint="0.49998000264167786"/>
      </bottom>
    </border>
    <border>
      <left style="dotted">
        <color theme="1" tint="0.49998000264167786"/>
      </left>
      <right>
        <color indexed="63"/>
      </right>
      <top style="hair">
        <color theme="1" tint="0.49998000264167786"/>
      </top>
      <bottom style="hair">
        <color theme="1" tint="0.49998000264167786"/>
      </bottom>
    </border>
    <border>
      <left style="medium">
        <color theme="1" tint="0.49998000264167786"/>
      </left>
      <right style="dotted">
        <color theme="1" tint="0.49998000264167786"/>
      </right>
      <top style="hair">
        <color theme="1" tint="0.49998000264167786"/>
      </top>
      <bottom style="medium">
        <color theme="1" tint="0.49998000264167786"/>
      </bottom>
    </border>
    <border>
      <left style="dotted">
        <color theme="1" tint="0.49998000264167786"/>
      </left>
      <right style="dotted">
        <color theme="1" tint="0.49998000264167786"/>
      </right>
      <top style="hair">
        <color theme="1" tint="0.49998000264167786"/>
      </top>
      <bottom style="medium">
        <color theme="1" tint="0.49998000264167786"/>
      </bottom>
    </border>
    <border>
      <left style="dotted">
        <color theme="1" tint="0.49998000264167786"/>
      </left>
      <right/>
      <top style="hair">
        <color theme="1" tint="0.49998000264167786"/>
      </top>
      <bottom style="medium">
        <color theme="1" tint="0.49998000264167786"/>
      </bottom>
    </border>
    <border>
      <left style="medium">
        <color theme="1" tint="0.49998000264167786"/>
      </left>
      <right style="dotted">
        <color theme="1" tint="0.49998000264167786"/>
      </right>
      <top style="medium">
        <color theme="1" tint="0.49998000264167786"/>
      </top>
      <bottom/>
    </border>
    <border>
      <left style="dotted">
        <color theme="1" tint="0.49998000264167786"/>
      </left>
      <right style="dotted">
        <color theme="1" tint="0.49998000264167786"/>
      </right>
      <top style="medium">
        <color theme="1" tint="0.49998000264167786"/>
      </top>
      <bottom/>
    </border>
    <border>
      <left style="dotted">
        <color theme="1" tint="0.49998000264167786"/>
      </left>
      <right>
        <color indexed="63"/>
      </right>
      <top style="medium">
        <color theme="1" tint="0.49998000264167786"/>
      </top>
      <bottom>
        <color indexed="63"/>
      </bottom>
    </border>
    <border>
      <left style="dotted">
        <color theme="1" tint="0.49998000264167786"/>
      </left>
      <right>
        <color indexed="63"/>
      </right>
      <top style="double">
        <color theme="1" tint="0.49998000264167786"/>
      </top>
      <bottom style="thin">
        <color theme="1" tint="0.49998000264167786"/>
      </bottom>
    </border>
    <border>
      <left/>
      <right style="medium">
        <color theme="1" tint="0.49998000264167786"/>
      </right>
      <top/>
      <bottom style="medium">
        <color theme="1" tint="0.49998000264167786"/>
      </bottom>
    </border>
    <border>
      <left>
        <color indexed="63"/>
      </left>
      <right>
        <color indexed="63"/>
      </right>
      <top style="thin"/>
      <bottom style="medium"/>
    </border>
    <border>
      <left>
        <color indexed="63"/>
      </left>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21" fillId="0" borderId="3" applyNumberFormat="0" applyFill="0" applyAlignment="0" applyProtection="0"/>
    <xf numFmtId="0" fontId="122" fillId="29" borderId="0" applyNumberFormat="0" applyBorder="0" applyAlignment="0" applyProtection="0"/>
    <xf numFmtId="0" fontId="123" fillId="30" borderId="4" applyNumberFormat="0" applyAlignment="0" applyProtection="0"/>
    <xf numFmtId="0" fontId="1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5" fillId="0" borderId="5" applyNumberFormat="0" applyFill="0" applyAlignment="0" applyProtection="0"/>
    <xf numFmtId="0" fontId="126" fillId="0" borderId="6" applyNumberFormat="0" applyFill="0" applyAlignment="0" applyProtection="0"/>
    <xf numFmtId="0" fontId="127" fillId="0" borderId="7" applyNumberFormat="0" applyFill="0" applyAlignment="0" applyProtection="0"/>
    <xf numFmtId="0" fontId="127" fillId="0" borderId="0" applyNumberFormat="0" applyFill="0" applyBorder="0" applyAlignment="0" applyProtection="0"/>
    <xf numFmtId="0" fontId="128" fillId="0" borderId="8" applyNumberFormat="0" applyFill="0" applyAlignment="0" applyProtection="0"/>
    <xf numFmtId="0" fontId="129" fillId="30" borderId="9" applyNumberFormat="0" applyAlignment="0" applyProtection="0"/>
    <xf numFmtId="0" fontId="1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1" fillId="31" borderId="4" applyNumberFormat="0" applyAlignment="0" applyProtection="0"/>
    <xf numFmtId="0" fontId="132" fillId="32" borderId="0" applyNumberFormat="0" applyBorder="0" applyAlignment="0" applyProtection="0"/>
  </cellStyleXfs>
  <cellXfs count="1030">
    <xf numFmtId="0" fontId="0" fillId="0" borderId="0" xfId="0" applyFont="1" applyAlignment="1">
      <alignment vertical="center"/>
    </xf>
    <xf numFmtId="38" fontId="133" fillId="0" borderId="0" xfId="48" applyFont="1" applyFill="1" applyAlignment="1">
      <alignment vertical="center"/>
    </xf>
    <xf numFmtId="40" fontId="133" fillId="0" borderId="0" xfId="48" applyNumberFormat="1" applyFont="1" applyFill="1" applyBorder="1" applyAlignment="1">
      <alignment horizontal="center" vertical="center"/>
    </xf>
    <xf numFmtId="38" fontId="133" fillId="0" borderId="0" xfId="48" applyFont="1" applyFill="1" applyAlignment="1">
      <alignment horizontal="center" vertical="center"/>
    </xf>
    <xf numFmtId="38" fontId="133" fillId="0" borderId="0" xfId="48" applyFont="1" applyFill="1" applyAlignment="1">
      <alignment vertical="center" shrinkToFit="1"/>
    </xf>
    <xf numFmtId="40" fontId="134" fillId="0" borderId="10" xfId="48" applyNumberFormat="1" applyFont="1" applyFill="1" applyBorder="1" applyAlignment="1">
      <alignment horizontal="center" vertical="center"/>
    </xf>
    <xf numFmtId="0" fontId="0" fillId="33" borderId="0" xfId="0" applyFill="1" applyAlignment="1">
      <alignment vertical="center"/>
    </xf>
    <xf numFmtId="40" fontId="135" fillId="0" borderId="10" xfId="48" applyNumberFormat="1" applyFont="1" applyFill="1" applyBorder="1" applyAlignment="1">
      <alignment horizontal="center" vertical="center"/>
    </xf>
    <xf numFmtId="38" fontId="133" fillId="34" borderId="0" xfId="48" applyFont="1" applyFill="1" applyAlignment="1">
      <alignment vertical="center"/>
    </xf>
    <xf numFmtId="38" fontId="133" fillId="34" borderId="0" xfId="48" applyFont="1" applyFill="1" applyAlignment="1">
      <alignment vertical="center" shrinkToFit="1"/>
    </xf>
    <xf numFmtId="38" fontId="133" fillId="0" borderId="0" xfId="48" applyFont="1" applyFill="1" applyAlignment="1">
      <alignment horizontal="right" vertical="center"/>
    </xf>
    <xf numFmtId="38" fontId="136" fillId="0" borderId="11" xfId="48" applyFont="1" applyFill="1" applyBorder="1" applyAlignment="1">
      <alignment vertical="center"/>
    </xf>
    <xf numFmtId="38" fontId="136" fillId="0" borderId="12" xfId="48" applyFont="1" applyFill="1" applyBorder="1" applyAlignment="1">
      <alignment vertical="center"/>
    </xf>
    <xf numFmtId="38" fontId="136" fillId="0" borderId="10" xfId="48" applyFont="1" applyFill="1" applyBorder="1" applyAlignment="1">
      <alignment vertical="center"/>
    </xf>
    <xf numFmtId="38" fontId="137" fillId="0" borderId="11" xfId="48" applyFont="1" applyFill="1" applyBorder="1" applyAlignment="1">
      <alignment vertical="center" shrinkToFit="1"/>
    </xf>
    <xf numFmtId="38" fontId="138" fillId="0" borderId="11" xfId="48" applyFont="1" applyFill="1" applyBorder="1" applyAlignment="1">
      <alignment vertical="center"/>
    </xf>
    <xf numFmtId="38" fontId="139" fillId="0" borderId="13" xfId="48" applyFont="1" applyFill="1" applyBorder="1" applyAlignment="1">
      <alignment vertical="center" shrinkToFit="1"/>
    </xf>
    <xf numFmtId="38" fontId="136" fillId="0" borderId="13" xfId="48" applyFont="1" applyFill="1" applyBorder="1" applyAlignment="1">
      <alignment horizontal="center" vertical="center"/>
    </xf>
    <xf numFmtId="38" fontId="138" fillId="0" borderId="13" xfId="48" applyFont="1" applyFill="1" applyBorder="1" applyAlignment="1">
      <alignment vertical="center"/>
    </xf>
    <xf numFmtId="38" fontId="136" fillId="0" borderId="13" xfId="48" applyFont="1" applyFill="1" applyBorder="1" applyAlignment="1">
      <alignment vertical="center"/>
    </xf>
    <xf numFmtId="38" fontId="139" fillId="0" borderId="12" xfId="48" applyFont="1" applyFill="1" applyBorder="1" applyAlignment="1">
      <alignment vertical="center" shrinkToFit="1"/>
    </xf>
    <xf numFmtId="38" fontId="136" fillId="0" borderId="12" xfId="48" applyFont="1" applyFill="1" applyBorder="1" applyAlignment="1">
      <alignment horizontal="center" vertical="center"/>
    </xf>
    <xf numFmtId="38" fontId="138" fillId="0" borderId="12" xfId="48" applyFont="1" applyFill="1" applyBorder="1" applyAlignment="1">
      <alignment vertical="center"/>
    </xf>
    <xf numFmtId="38" fontId="139" fillId="0" borderId="0" xfId="48" applyFont="1" applyFill="1" applyAlignment="1">
      <alignment vertical="center"/>
    </xf>
    <xf numFmtId="38" fontId="140" fillId="0" borderId="0" xfId="48" applyFont="1" applyFill="1" applyAlignment="1">
      <alignment vertical="center"/>
    </xf>
    <xf numFmtId="38" fontId="138" fillId="0" borderId="0" xfId="48" applyFont="1" applyFill="1" applyAlignment="1">
      <alignment vertical="center"/>
    </xf>
    <xf numFmtId="38" fontId="141" fillId="0" borderId="0" xfId="48" applyFont="1" applyFill="1" applyAlignment="1">
      <alignment vertical="center"/>
    </xf>
    <xf numFmtId="38" fontId="136" fillId="0" borderId="10" xfId="48" applyFont="1" applyFill="1" applyBorder="1" applyAlignment="1">
      <alignment horizontal="center" vertical="center"/>
    </xf>
    <xf numFmtId="38" fontId="142" fillId="0" borderId="0" xfId="48" applyFont="1" applyFill="1" applyAlignment="1">
      <alignment vertical="center" shrinkToFit="1"/>
    </xf>
    <xf numFmtId="38" fontId="138" fillId="0" borderId="10" xfId="48" applyFont="1" applyFill="1" applyBorder="1" applyAlignment="1">
      <alignment vertical="center"/>
    </xf>
    <xf numFmtId="38" fontId="143" fillId="0" borderId="0" xfId="48" applyFont="1" applyFill="1" applyAlignment="1">
      <alignment horizontal="center" vertical="center" wrapText="1"/>
    </xf>
    <xf numFmtId="38" fontId="142" fillId="0" borderId="0" xfId="48" applyFont="1" applyFill="1" applyAlignment="1">
      <alignment vertical="center"/>
    </xf>
    <xf numFmtId="38" fontId="136" fillId="0" borderId="11" xfId="48" applyFont="1" applyFill="1" applyBorder="1" applyAlignment="1">
      <alignment horizontal="center" vertical="center"/>
    </xf>
    <xf numFmtId="0" fontId="144" fillId="0" borderId="0" xfId="0" applyFont="1" applyFill="1" applyAlignment="1">
      <alignment horizontal="left" vertical="center"/>
    </xf>
    <xf numFmtId="0" fontId="5" fillId="0" borderId="0" xfId="0" applyFont="1" applyFill="1" applyAlignment="1">
      <alignment horizontal="left" vertical="center"/>
    </xf>
    <xf numFmtId="0" fontId="144" fillId="0" borderId="0" xfId="0" applyFont="1" applyFill="1" applyAlignment="1">
      <alignment horizontal="left" vertical="center" wrapText="1"/>
    </xf>
    <xf numFmtId="0" fontId="145" fillId="0" borderId="0" xfId="0" applyFont="1" applyFill="1" applyAlignment="1">
      <alignment horizontal="left" vertical="center"/>
    </xf>
    <xf numFmtId="0" fontId="5" fillId="0" borderId="0" xfId="0" applyFont="1" applyFill="1" applyBorder="1" applyAlignment="1">
      <alignment vertical="center" wrapText="1"/>
    </xf>
    <xf numFmtId="0" fontId="144" fillId="0" borderId="0" xfId="0" applyFont="1" applyFill="1" applyAlignment="1">
      <alignment horizontal="left" vertical="center" wrapText="1"/>
    </xf>
    <xf numFmtId="0" fontId="5" fillId="0" borderId="0" xfId="0" applyFont="1" applyFill="1" applyAlignment="1">
      <alignment horizontal="center" vertical="top"/>
    </xf>
    <xf numFmtId="0" fontId="10" fillId="0" borderId="0" xfId="0" applyFont="1" applyFill="1" applyAlignment="1">
      <alignment horizontal="left" vertical="center"/>
    </xf>
    <xf numFmtId="0" fontId="144" fillId="0" borderId="0" xfId="0" applyFont="1" applyFill="1" applyAlignment="1">
      <alignment horizontal="left" vertical="top"/>
    </xf>
    <xf numFmtId="0" fontId="5" fillId="0" borderId="0" xfId="0" applyFont="1" applyFill="1" applyAlignment="1">
      <alignment vertical="center" wrapText="1"/>
    </xf>
    <xf numFmtId="49" fontId="146" fillId="0" borderId="0" xfId="0" applyNumberFormat="1" applyFont="1" applyFill="1" applyAlignment="1">
      <alignment horizontal="center" vertical="center" shrinkToFit="1"/>
    </xf>
    <xf numFmtId="49" fontId="146" fillId="0" borderId="0" xfId="0" applyNumberFormat="1" applyFont="1" applyFill="1" applyAlignment="1">
      <alignment horizontal="center" vertical="top" shrinkToFit="1"/>
    </xf>
    <xf numFmtId="0" fontId="5" fillId="0" borderId="0" xfId="0" applyFont="1" applyFill="1" applyAlignment="1">
      <alignment horizontal="left" vertical="top"/>
    </xf>
    <xf numFmtId="178" fontId="144" fillId="0" borderId="0" xfId="0" applyNumberFormat="1" applyFont="1" applyFill="1" applyAlignment="1">
      <alignment horizontal="left" vertical="center"/>
    </xf>
    <xf numFmtId="0" fontId="147" fillId="0" borderId="0" xfId="0" applyFont="1" applyFill="1" applyAlignment="1">
      <alignment horizontal="left" vertical="center" wrapText="1"/>
    </xf>
    <xf numFmtId="0" fontId="0" fillId="0" borderId="0" xfId="0" applyFill="1" applyAlignment="1">
      <alignment vertical="center"/>
    </xf>
    <xf numFmtId="0" fontId="141" fillId="33" borderId="0" xfId="0" applyFont="1" applyFill="1" applyAlignment="1">
      <alignment vertical="center"/>
    </xf>
    <xf numFmtId="38" fontId="0" fillId="33" borderId="0" xfId="0" applyNumberFormat="1" applyFill="1" applyAlignment="1">
      <alignment vertical="center"/>
    </xf>
    <xf numFmtId="0" fontId="148" fillId="33" borderId="0" xfId="0" applyFont="1" applyFill="1" applyAlignment="1">
      <alignment/>
    </xf>
    <xf numFmtId="0" fontId="149" fillId="35" borderId="14" xfId="0" applyFont="1" applyFill="1" applyBorder="1" applyAlignment="1">
      <alignment horizontal="center" vertical="center" shrinkToFit="1"/>
    </xf>
    <xf numFmtId="0" fontId="149" fillId="36" borderId="14" xfId="0" applyFont="1" applyFill="1" applyBorder="1" applyAlignment="1">
      <alignment horizontal="center" vertical="center" shrinkToFit="1"/>
    </xf>
    <xf numFmtId="0" fontId="149" fillId="7" borderId="14" xfId="0" applyFont="1" applyFill="1" applyBorder="1" applyAlignment="1">
      <alignment horizontal="center" vertical="center" shrinkToFit="1"/>
    </xf>
    <xf numFmtId="0" fontId="150" fillId="37" borderId="14" xfId="0" applyFont="1" applyFill="1" applyBorder="1" applyAlignment="1">
      <alignment horizontal="center" vertical="center" shrinkToFit="1"/>
    </xf>
    <xf numFmtId="0" fontId="149" fillId="38" borderId="14" xfId="0" applyFont="1" applyFill="1" applyBorder="1" applyAlignment="1">
      <alignment horizontal="center" vertical="center" shrinkToFit="1"/>
    </xf>
    <xf numFmtId="0" fontId="6" fillId="0" borderId="0" xfId="0" applyFont="1" applyFill="1" applyAlignment="1">
      <alignment horizontal="left" vertical="center"/>
    </xf>
    <xf numFmtId="0" fontId="151" fillId="0" borderId="0" xfId="0" applyFont="1" applyFill="1" applyAlignment="1">
      <alignment horizontal="left" vertical="center"/>
    </xf>
    <xf numFmtId="0" fontId="151" fillId="0" borderId="0" xfId="0" applyFont="1" applyFill="1" applyAlignment="1">
      <alignment horizontal="left" vertical="center" shrinkToFit="1"/>
    </xf>
    <xf numFmtId="0" fontId="152" fillId="0" borderId="0" xfId="0" applyFont="1" applyFill="1" applyAlignment="1">
      <alignment horizontal="left" vertical="center"/>
    </xf>
    <xf numFmtId="0" fontId="153" fillId="0" borderId="0" xfId="0" applyFont="1" applyFill="1" applyAlignment="1">
      <alignment horizontal="left" vertical="center"/>
    </xf>
    <xf numFmtId="0" fontId="151" fillId="0" borderId="0" xfId="0" applyFont="1" applyFill="1" applyAlignment="1">
      <alignment vertical="center" wrapText="1"/>
    </xf>
    <xf numFmtId="0" fontId="154" fillId="0" borderId="0" xfId="0" applyFont="1" applyFill="1" applyAlignment="1">
      <alignment horizontal="left" vertical="center"/>
    </xf>
    <xf numFmtId="0" fontId="9" fillId="0" borderId="0" xfId="0" applyFont="1" applyFill="1" applyAlignment="1">
      <alignment horizontal="left" vertical="center"/>
    </xf>
    <xf numFmtId="0" fontId="155" fillId="0" borderId="0" xfId="0" applyFont="1" applyFill="1" applyAlignment="1">
      <alignment horizontal="left" vertical="center"/>
    </xf>
    <xf numFmtId="0" fontId="146" fillId="0" borderId="0" xfId="0" applyFont="1" applyFill="1" applyAlignment="1">
      <alignment horizontal="left" vertical="center"/>
    </xf>
    <xf numFmtId="0" fontId="149" fillId="33" borderId="14" xfId="0" applyFont="1" applyFill="1" applyBorder="1" applyAlignment="1">
      <alignment horizontal="center" vertical="center" wrapText="1" shrinkToFit="1"/>
    </xf>
    <xf numFmtId="0" fontId="149" fillId="2" borderId="14" xfId="0" applyFont="1" applyFill="1" applyBorder="1" applyAlignment="1">
      <alignment horizontal="center" vertical="center" wrapText="1" shrinkToFit="1"/>
    </xf>
    <xf numFmtId="0" fontId="156" fillId="0" borderId="0" xfId="0" applyFont="1" applyFill="1" applyAlignment="1">
      <alignment horizontal="left" vertical="center"/>
    </xf>
    <xf numFmtId="0" fontId="5" fillId="33" borderId="15" xfId="0" applyFont="1" applyFill="1" applyBorder="1" applyAlignment="1">
      <alignment horizontal="center" vertical="center" textRotation="255"/>
    </xf>
    <xf numFmtId="0" fontId="157" fillId="19" borderId="16" xfId="0" applyFont="1" applyFill="1" applyBorder="1" applyAlignment="1">
      <alignment horizontal="center" vertical="center"/>
    </xf>
    <xf numFmtId="0" fontId="157" fillId="19" borderId="17" xfId="0" applyFont="1" applyFill="1" applyBorder="1" applyAlignment="1">
      <alignment horizontal="center" vertical="center"/>
    </xf>
    <xf numFmtId="0" fontId="157" fillId="19" borderId="18" xfId="0" applyFont="1" applyFill="1" applyBorder="1" applyAlignment="1">
      <alignment horizontal="center" vertical="center"/>
    </xf>
    <xf numFmtId="0" fontId="158" fillId="33" borderId="0" xfId="0" applyFont="1" applyFill="1" applyAlignment="1">
      <alignment/>
    </xf>
    <xf numFmtId="49" fontId="159" fillId="0" borderId="19" xfId="0" applyNumberFormat="1" applyFont="1" applyFill="1" applyBorder="1" applyAlignment="1">
      <alignment horizontal="center" vertical="center"/>
    </xf>
    <xf numFmtId="49" fontId="159" fillId="0" borderId="20" xfId="0" applyNumberFormat="1" applyFont="1" applyFill="1" applyBorder="1" applyAlignment="1">
      <alignment horizontal="center" vertical="center"/>
    </xf>
    <xf numFmtId="49" fontId="159" fillId="0" borderId="21" xfId="0" applyNumberFormat="1" applyFont="1" applyFill="1" applyBorder="1" applyAlignment="1">
      <alignment horizontal="center" vertical="center"/>
    </xf>
    <xf numFmtId="0" fontId="153" fillId="0" borderId="0" xfId="0" applyFont="1" applyFill="1" applyAlignment="1">
      <alignment vertical="center" wrapText="1"/>
    </xf>
    <xf numFmtId="0" fontId="8" fillId="0" borderId="0" xfId="0" applyFont="1" applyFill="1" applyAlignment="1">
      <alignment horizontal="left" vertical="center"/>
    </xf>
    <xf numFmtId="0" fontId="160" fillId="0" borderId="0" xfId="0" applyFont="1" applyFill="1" applyAlignment="1">
      <alignment horizontal="left" vertical="center"/>
    </xf>
    <xf numFmtId="0" fontId="8" fillId="0" borderId="0" xfId="0" applyFont="1" applyFill="1" applyBorder="1" applyAlignment="1">
      <alignment vertical="center" wrapText="1"/>
    </xf>
    <xf numFmtId="0" fontId="161" fillId="0" borderId="0" xfId="0" applyFont="1" applyFill="1" applyAlignment="1">
      <alignment vertical="center" wrapText="1"/>
    </xf>
    <xf numFmtId="0" fontId="14" fillId="33" borderId="22" xfId="0" applyFont="1" applyFill="1" applyBorder="1" applyAlignment="1">
      <alignment horizontal="center" vertical="center" shrinkToFit="1"/>
    </xf>
    <xf numFmtId="0" fontId="162" fillId="39" borderId="0" xfId="0" applyFont="1" applyFill="1" applyAlignment="1">
      <alignment vertical="center"/>
    </xf>
    <xf numFmtId="0" fontId="163" fillId="0" borderId="0" xfId="0" applyFont="1" applyFill="1" applyAlignment="1">
      <alignment horizontal="left" vertical="center"/>
    </xf>
    <xf numFmtId="0" fontId="164" fillId="0" borderId="0" xfId="0" applyFont="1" applyFill="1" applyAlignment="1">
      <alignment horizontal="left" vertical="center"/>
    </xf>
    <xf numFmtId="0" fontId="146" fillId="40" borderId="23" xfId="0" applyFont="1" applyFill="1" applyBorder="1" applyAlignment="1">
      <alignment horizontal="center" vertical="center"/>
    </xf>
    <xf numFmtId="0" fontId="165" fillId="0" borderId="24"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shrinkToFit="1"/>
      <protection locked="0"/>
    </xf>
    <xf numFmtId="0" fontId="137" fillId="0" borderId="16" xfId="0" applyFont="1" applyFill="1" applyBorder="1" applyAlignment="1" applyProtection="1">
      <alignment horizontal="center" vertical="center" shrinkToFit="1"/>
      <protection locked="0"/>
    </xf>
    <xf numFmtId="0" fontId="166" fillId="0" borderId="17" xfId="0" applyFont="1" applyFill="1" applyBorder="1" applyAlignment="1" applyProtection="1">
      <alignment vertical="center" shrinkToFit="1"/>
      <protection locked="0"/>
    </xf>
    <xf numFmtId="0" fontId="136" fillId="0" borderId="18" xfId="0" applyFont="1" applyFill="1" applyBorder="1" applyAlignment="1" applyProtection="1">
      <alignment vertical="center" wrapText="1"/>
      <protection locked="0"/>
    </xf>
    <xf numFmtId="0" fontId="136" fillId="0" borderId="18" xfId="0" applyFont="1" applyFill="1" applyBorder="1" applyAlignment="1" applyProtection="1">
      <alignment vertical="center"/>
      <protection locked="0"/>
    </xf>
    <xf numFmtId="0" fontId="149" fillId="35" borderId="14" xfId="0" applyFont="1" applyFill="1" applyBorder="1" applyAlignment="1">
      <alignment horizontal="center" vertical="center" wrapText="1" shrinkToFit="1"/>
    </xf>
    <xf numFmtId="0" fontId="149" fillId="10" borderId="25" xfId="0" applyFont="1" applyFill="1" applyBorder="1" applyAlignment="1">
      <alignment horizontal="left" vertical="center" shrinkToFit="1"/>
    </xf>
    <xf numFmtId="0" fontId="149" fillId="10" borderId="26" xfId="0" applyFont="1" applyFill="1" applyBorder="1" applyAlignment="1">
      <alignment horizontal="left" vertical="center" shrinkToFit="1"/>
    </xf>
    <xf numFmtId="0" fontId="149" fillId="36" borderId="25" xfId="0" applyFont="1" applyFill="1" applyBorder="1" applyAlignment="1">
      <alignment horizontal="left" vertical="center" shrinkToFit="1"/>
    </xf>
    <xf numFmtId="0" fontId="149" fillId="36" borderId="26" xfId="0" applyFont="1" applyFill="1" applyBorder="1" applyAlignment="1">
      <alignment horizontal="left" vertical="center" shrinkToFit="1"/>
    </xf>
    <xf numFmtId="0" fontId="149" fillId="34" borderId="25" xfId="0" applyFont="1" applyFill="1" applyBorder="1" applyAlignment="1">
      <alignment horizontal="left" vertical="center" shrinkToFit="1"/>
    </xf>
    <xf numFmtId="0" fontId="149" fillId="34" borderId="26" xfId="0" applyFont="1" applyFill="1" applyBorder="1" applyAlignment="1">
      <alignment horizontal="left" vertical="center" shrinkToFit="1"/>
    </xf>
    <xf numFmtId="0" fontId="26" fillId="0" borderId="27" xfId="0" applyFont="1" applyFill="1" applyBorder="1" applyAlignment="1" applyProtection="1">
      <alignment horizontal="center" vertical="center" shrinkToFit="1"/>
      <protection locked="0"/>
    </xf>
    <xf numFmtId="0" fontId="26" fillId="0" borderId="28" xfId="0" applyFont="1" applyFill="1" applyBorder="1" applyAlignment="1" applyProtection="1">
      <alignment horizontal="center" vertical="center" shrinkToFit="1"/>
      <protection locked="0"/>
    </xf>
    <xf numFmtId="0" fontId="5" fillId="0" borderId="0" xfId="0" applyFont="1" applyFill="1" applyAlignment="1">
      <alignment horizontal="left" vertical="center" wrapText="1"/>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167" fillId="0" borderId="0" xfId="0" applyFont="1" applyFill="1" applyAlignment="1">
      <alignment horizontal="left" vertical="center" wrapText="1"/>
    </xf>
    <xf numFmtId="177" fontId="151" fillId="0" borderId="0" xfId="0" applyNumberFormat="1" applyFont="1" applyFill="1" applyAlignment="1">
      <alignment horizontal="left" vertical="center"/>
    </xf>
    <xf numFmtId="177" fontId="9" fillId="0" borderId="19" xfId="0" applyNumberFormat="1" applyFont="1" applyFill="1" applyBorder="1" applyAlignment="1">
      <alignment horizontal="center" vertical="center"/>
    </xf>
    <xf numFmtId="0" fontId="168" fillId="0" borderId="29" xfId="0" applyFont="1" applyFill="1" applyBorder="1" applyAlignment="1">
      <alignment horizontal="center" vertical="center"/>
    </xf>
    <xf numFmtId="0" fontId="168" fillId="0" borderId="21" xfId="0" applyFont="1" applyFill="1" applyBorder="1" applyAlignment="1">
      <alignment horizontal="center" vertical="center"/>
    </xf>
    <xf numFmtId="179" fontId="169" fillId="0" borderId="30" xfId="0" applyNumberFormat="1" applyFont="1" applyFill="1" applyBorder="1" applyAlignment="1">
      <alignment horizontal="center" vertical="center"/>
    </xf>
    <xf numFmtId="38" fontId="133" fillId="41" borderId="0" xfId="48" applyFont="1" applyFill="1" applyAlignment="1">
      <alignment vertical="center"/>
    </xf>
    <xf numFmtId="38" fontId="170" fillId="0" borderId="0" xfId="48" applyFont="1" applyFill="1" applyAlignment="1">
      <alignment horizontal="center"/>
    </xf>
    <xf numFmtId="38" fontId="170" fillId="0" borderId="0" xfId="48" applyFont="1" applyFill="1" applyAlignment="1">
      <alignment horizontal="center" wrapText="1"/>
    </xf>
    <xf numFmtId="38" fontId="170" fillId="41" borderId="0" xfId="48" applyFont="1" applyFill="1" applyAlignment="1">
      <alignment horizontal="center" wrapText="1"/>
    </xf>
    <xf numFmtId="38" fontId="170" fillId="41" borderId="0" xfId="48" applyFont="1" applyFill="1" applyAlignment="1">
      <alignment horizontal="center"/>
    </xf>
    <xf numFmtId="38" fontId="136" fillId="0" borderId="31" xfId="48" applyFont="1" applyFill="1" applyBorder="1" applyAlignment="1">
      <alignment vertical="center"/>
    </xf>
    <xf numFmtId="38" fontId="138" fillId="0" borderId="31" xfId="48" applyFont="1" applyFill="1" applyBorder="1" applyAlignment="1">
      <alignment vertical="center"/>
    </xf>
    <xf numFmtId="0" fontId="5" fillId="33" borderId="32" xfId="0" applyFont="1" applyFill="1" applyBorder="1" applyAlignment="1">
      <alignment horizontal="center" vertical="center" textRotation="255" shrinkToFit="1"/>
    </xf>
    <xf numFmtId="0" fontId="5" fillId="33" borderId="33" xfId="0" applyFont="1" applyFill="1" applyBorder="1" applyAlignment="1">
      <alignment horizontal="left" vertical="center" wrapText="1"/>
    </xf>
    <xf numFmtId="49" fontId="9" fillId="0" borderId="34" xfId="0" applyNumberFormat="1" applyFont="1" applyFill="1" applyBorder="1" applyAlignment="1">
      <alignment horizontal="center" vertical="center"/>
    </xf>
    <xf numFmtId="179" fontId="169" fillId="0" borderId="35" xfId="0" applyNumberFormat="1" applyFont="1" applyFill="1" applyBorder="1" applyAlignment="1">
      <alignment horizontal="center" vertical="center"/>
    </xf>
    <xf numFmtId="0" fontId="5" fillId="33" borderId="36" xfId="0" applyFont="1" applyFill="1" applyBorder="1" applyAlignment="1">
      <alignment horizontal="left" vertical="center" wrapText="1"/>
    </xf>
    <xf numFmtId="0" fontId="148" fillId="33" borderId="0" xfId="0" applyFont="1" applyFill="1" applyAlignment="1">
      <alignment vertical="center"/>
    </xf>
    <xf numFmtId="0" fontId="144" fillId="0" borderId="37" xfId="0" applyFont="1" applyFill="1" applyBorder="1" applyAlignment="1">
      <alignment horizontal="center" vertical="center"/>
    </xf>
    <xf numFmtId="0" fontId="144" fillId="0" borderId="37" xfId="0" applyFont="1" applyFill="1" applyBorder="1" applyAlignment="1">
      <alignment horizontal="right" vertical="center"/>
    </xf>
    <xf numFmtId="0" fontId="144" fillId="0" borderId="37" xfId="0" applyFont="1" applyFill="1" applyBorder="1" applyAlignment="1">
      <alignment horizontal="left" vertical="center"/>
    </xf>
    <xf numFmtId="0" fontId="171" fillId="0" borderId="38" xfId="0" applyFont="1" applyFill="1" applyBorder="1" applyAlignment="1">
      <alignment horizontal="center" vertical="center" shrinkToFit="1"/>
    </xf>
    <xf numFmtId="0" fontId="16" fillId="0" borderId="0" xfId="0" applyFont="1" applyFill="1" applyAlignment="1">
      <alignment horizontal="left" vertical="top"/>
    </xf>
    <xf numFmtId="0" fontId="35" fillId="0" borderId="0" xfId="0" applyFont="1" applyFill="1" applyAlignment="1">
      <alignment horizontal="left" vertical="center"/>
    </xf>
    <xf numFmtId="0" fontId="171" fillId="0" borderId="0" xfId="0" applyFont="1" applyFill="1" applyBorder="1" applyAlignment="1">
      <alignment horizontal="center" vertical="top" shrinkToFit="1"/>
    </xf>
    <xf numFmtId="0" fontId="167" fillId="0" borderId="0" xfId="0" applyFont="1" applyFill="1" applyAlignment="1">
      <alignment horizontal="left" vertical="center" wrapText="1"/>
    </xf>
    <xf numFmtId="0" fontId="171" fillId="0" borderId="39" xfId="0" applyFont="1" applyFill="1" applyBorder="1" applyAlignment="1">
      <alignment horizontal="center" shrinkToFit="1"/>
    </xf>
    <xf numFmtId="0" fontId="171" fillId="0" borderId="40" xfId="0" applyFont="1" applyFill="1" applyBorder="1" applyAlignment="1">
      <alignment horizontal="center" vertical="top" shrinkToFit="1"/>
    </xf>
    <xf numFmtId="0" fontId="171" fillId="0" borderId="41" xfId="0" applyFont="1" applyFill="1" applyBorder="1" applyAlignment="1">
      <alignment horizontal="center" vertical="top" shrinkToFit="1"/>
    </xf>
    <xf numFmtId="0" fontId="5" fillId="33" borderId="42" xfId="0" applyFont="1" applyFill="1" applyBorder="1" applyAlignment="1">
      <alignment horizontal="center" vertical="center" shrinkToFit="1"/>
    </xf>
    <xf numFmtId="0" fontId="144" fillId="0" borderId="37" xfId="0" applyFont="1" applyFill="1" applyBorder="1" applyAlignment="1">
      <alignment vertical="center"/>
    </xf>
    <xf numFmtId="0" fontId="144" fillId="0" borderId="37" xfId="0" applyFont="1" applyFill="1" applyBorder="1" applyAlignment="1">
      <alignment vertical="center" shrinkToFit="1"/>
    </xf>
    <xf numFmtId="0" fontId="161" fillId="0" borderId="0" xfId="0" applyFont="1" applyFill="1" applyAlignment="1">
      <alignment vertical="top" wrapText="1"/>
    </xf>
    <xf numFmtId="0" fontId="5" fillId="0" borderId="0"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6" xfId="0" applyFont="1" applyFill="1" applyBorder="1" applyAlignment="1">
      <alignment horizontal="center" vertical="top" shrinkToFit="1"/>
    </xf>
    <xf numFmtId="0" fontId="5" fillId="0" borderId="47" xfId="0" applyFont="1" applyFill="1" applyBorder="1" applyAlignment="1">
      <alignment horizontal="center" vertical="top" shrinkToFit="1"/>
    </xf>
    <xf numFmtId="0" fontId="5" fillId="0" borderId="48" xfId="0" applyFont="1" applyFill="1" applyBorder="1" applyAlignment="1">
      <alignment horizontal="center" vertical="top" shrinkToFit="1"/>
    </xf>
    <xf numFmtId="38" fontId="0" fillId="42" borderId="10" xfId="48" applyFont="1" applyFill="1" applyBorder="1" applyAlignment="1">
      <alignment horizontal="center" vertical="center" wrapText="1"/>
    </xf>
    <xf numFmtId="38" fontId="0" fillId="42" borderId="10" xfId="48" applyFont="1" applyFill="1" applyBorder="1" applyAlignment="1">
      <alignment horizontal="center" vertical="center" shrinkToFit="1"/>
    </xf>
    <xf numFmtId="38" fontId="0" fillId="42" borderId="10" xfId="48" applyFont="1" applyFill="1" applyBorder="1" applyAlignment="1">
      <alignment horizontal="center" vertical="center"/>
    </xf>
    <xf numFmtId="38" fontId="172" fillId="42" borderId="10" xfId="48" applyFont="1" applyFill="1" applyBorder="1" applyAlignment="1">
      <alignment horizontal="center" vertical="center" wrapText="1"/>
    </xf>
    <xf numFmtId="38" fontId="140" fillId="42" borderId="10" xfId="48" applyFont="1" applyFill="1" applyBorder="1" applyAlignment="1">
      <alignment horizontal="center" vertical="center" wrapText="1"/>
    </xf>
    <xf numFmtId="38" fontId="165" fillId="42" borderId="10" xfId="48" applyFont="1" applyFill="1" applyBorder="1" applyAlignment="1">
      <alignment horizontal="center" vertical="center" wrapText="1"/>
    </xf>
    <xf numFmtId="38" fontId="136" fillId="40" borderId="11" xfId="48" applyFont="1" applyFill="1" applyBorder="1" applyAlignment="1">
      <alignment horizontal="center" vertical="center"/>
    </xf>
    <xf numFmtId="38" fontId="138" fillId="40" borderId="11" xfId="48" applyFont="1" applyFill="1" applyBorder="1" applyAlignment="1">
      <alignment vertical="center"/>
    </xf>
    <xf numFmtId="38" fontId="136" fillId="40" borderId="11" xfId="48" applyFont="1" applyFill="1" applyBorder="1" applyAlignment="1">
      <alignment vertical="center"/>
    </xf>
    <xf numFmtId="38" fontId="136" fillId="40" borderId="49" xfId="48" applyFont="1" applyFill="1" applyBorder="1" applyAlignment="1">
      <alignment vertical="center"/>
    </xf>
    <xf numFmtId="38" fontId="138" fillId="40" borderId="49" xfId="48" applyFont="1" applyFill="1" applyBorder="1" applyAlignment="1">
      <alignment vertical="center"/>
    </xf>
    <xf numFmtId="38" fontId="136" fillId="40" borderId="10" xfId="48" applyFont="1" applyFill="1" applyBorder="1" applyAlignment="1">
      <alignment horizontal="center" vertical="center"/>
    </xf>
    <xf numFmtId="38" fontId="138" fillId="40" borderId="10" xfId="48" applyFont="1" applyFill="1" applyBorder="1" applyAlignment="1">
      <alignment vertical="center"/>
    </xf>
    <xf numFmtId="38" fontId="136" fillId="40" borderId="10" xfId="48" applyFont="1" applyFill="1" applyBorder="1" applyAlignment="1">
      <alignment vertical="center"/>
    </xf>
    <xf numFmtId="0" fontId="148" fillId="33" borderId="50" xfId="0" applyFont="1" applyFill="1" applyBorder="1" applyAlignment="1">
      <alignment horizontal="center" vertical="center"/>
    </xf>
    <xf numFmtId="176" fontId="148" fillId="33" borderId="50" xfId="0" applyNumberFormat="1" applyFont="1" applyFill="1" applyBorder="1" applyAlignment="1">
      <alignment vertical="center"/>
    </xf>
    <xf numFmtId="0" fontId="148" fillId="33" borderId="50" xfId="0" applyFont="1" applyFill="1" applyBorder="1" applyAlignment="1">
      <alignment vertical="center"/>
    </xf>
    <xf numFmtId="0" fontId="148" fillId="33" borderId="51" xfId="0" applyFont="1" applyFill="1" applyBorder="1" applyAlignment="1">
      <alignment horizontal="center" vertical="center"/>
    </xf>
    <xf numFmtId="176" fontId="148" fillId="33" borderId="51" xfId="0" applyNumberFormat="1" applyFont="1" applyFill="1" applyBorder="1" applyAlignment="1">
      <alignment vertical="center"/>
    </xf>
    <xf numFmtId="0" fontId="148" fillId="33" borderId="51" xfId="0" applyFont="1" applyFill="1" applyBorder="1" applyAlignment="1">
      <alignment vertical="center"/>
    </xf>
    <xf numFmtId="0" fontId="173" fillId="33" borderId="50" xfId="0" applyFont="1" applyFill="1" applyBorder="1" applyAlignment="1">
      <alignment horizontal="center" vertical="center"/>
    </xf>
    <xf numFmtId="0" fontId="174" fillId="0" borderId="52" xfId="0" applyFont="1" applyFill="1" applyBorder="1" applyAlignment="1">
      <alignment horizontal="center" vertical="center" shrinkToFit="1"/>
    </xf>
    <xf numFmtId="0" fontId="5" fillId="0" borderId="0" xfId="0" applyFont="1" applyFill="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168" fillId="0" borderId="29" xfId="0" applyFont="1" applyFill="1" applyBorder="1" applyAlignment="1">
      <alignment horizontal="center" vertical="center" shrinkToFit="1"/>
    </xf>
    <xf numFmtId="0" fontId="168" fillId="0" borderId="21" xfId="0" applyFont="1" applyFill="1" applyBorder="1" applyAlignment="1">
      <alignment horizontal="center" vertical="center" shrinkToFit="1"/>
    </xf>
    <xf numFmtId="0" fontId="168" fillId="0" borderId="53" xfId="0" applyFont="1" applyFill="1" applyBorder="1" applyAlignment="1">
      <alignment horizontal="center" vertical="center" shrinkToFit="1"/>
    </xf>
    <xf numFmtId="0" fontId="168" fillId="0" borderId="54" xfId="0" applyFont="1" applyFill="1" applyBorder="1" applyAlignment="1">
      <alignment horizontal="center" vertical="center" shrinkToFit="1"/>
    </xf>
    <xf numFmtId="0" fontId="168" fillId="0" borderId="55" xfId="0" applyFont="1" applyFill="1" applyBorder="1" applyAlignment="1">
      <alignment horizontal="center" vertical="center" shrinkToFit="1"/>
    </xf>
    <xf numFmtId="0" fontId="168" fillId="0" borderId="56" xfId="0" applyFont="1" applyFill="1" applyBorder="1" applyAlignment="1">
      <alignment horizontal="center" vertical="center" shrinkToFit="1"/>
    </xf>
    <xf numFmtId="0" fontId="175" fillId="0" borderId="0" xfId="0" applyFont="1" applyFill="1" applyBorder="1" applyAlignment="1">
      <alignment vertical="center" wrapText="1"/>
    </xf>
    <xf numFmtId="0" fontId="144" fillId="0" borderId="0" xfId="0" applyFont="1" applyFill="1" applyAlignment="1">
      <alignment horizontal="left" vertical="top" wrapText="1"/>
    </xf>
    <xf numFmtId="0" fontId="15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68" fillId="0" borderId="55" xfId="0" applyFont="1" applyFill="1" applyBorder="1" applyAlignment="1">
      <alignment horizontal="center" vertical="center"/>
    </xf>
    <xf numFmtId="0" fontId="168" fillId="0" borderId="56" xfId="0" applyFont="1" applyFill="1" applyBorder="1" applyAlignment="1">
      <alignment horizontal="center" vertical="center"/>
    </xf>
    <xf numFmtId="177" fontId="176" fillId="0" borderId="0"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167" fillId="0" borderId="0" xfId="0" applyFont="1" applyFill="1" applyAlignment="1">
      <alignment horizontal="left" vertical="center" wrapText="1"/>
    </xf>
    <xf numFmtId="0" fontId="5" fillId="0" borderId="0" xfId="0" applyFont="1" applyFill="1" applyBorder="1" applyAlignment="1">
      <alignment horizontal="center" shrinkToFit="1"/>
    </xf>
    <xf numFmtId="0" fontId="15" fillId="0" borderId="0" xfId="0" applyFont="1" applyFill="1" applyBorder="1" applyAlignment="1">
      <alignment horizontal="left" vertical="center" wrapText="1"/>
    </xf>
    <xf numFmtId="0" fontId="177" fillId="0" borderId="0" xfId="0" applyFont="1" applyFill="1" applyBorder="1" applyAlignment="1">
      <alignment horizontal="center" vertical="center" shrinkToFit="1"/>
    </xf>
    <xf numFmtId="0" fontId="177" fillId="0" borderId="0" xfId="0" applyFont="1" applyFill="1" applyBorder="1" applyAlignment="1">
      <alignment horizontal="center" vertical="center" wrapText="1"/>
    </xf>
    <xf numFmtId="58" fontId="177" fillId="0" borderId="0" xfId="0" applyNumberFormat="1" applyFont="1" applyFill="1" applyBorder="1" applyAlignment="1">
      <alignment horizontal="center" vertical="center" shrinkToFit="1"/>
    </xf>
    <xf numFmtId="0" fontId="28" fillId="0" borderId="0" xfId="0" applyFont="1" applyFill="1" applyBorder="1" applyAlignment="1">
      <alignment vertical="center" wrapText="1"/>
    </xf>
    <xf numFmtId="0" fontId="14" fillId="33" borderId="0" xfId="0" applyFont="1" applyFill="1" applyBorder="1" applyAlignment="1">
      <alignment horizontal="center" vertical="center" shrinkToFit="1"/>
    </xf>
    <xf numFmtId="0" fontId="5" fillId="0" borderId="0" xfId="0" applyFont="1" applyFill="1" applyBorder="1" applyAlignment="1">
      <alignment horizontal="center" vertical="top" shrinkToFit="1"/>
    </xf>
    <xf numFmtId="0" fontId="9" fillId="33" borderId="0" xfId="0" applyFont="1" applyFill="1" applyBorder="1" applyAlignment="1">
      <alignment horizontal="center" vertical="center" shrinkToFit="1"/>
    </xf>
    <xf numFmtId="0" fontId="144" fillId="0" borderId="0" xfId="0" applyFont="1" applyFill="1" applyBorder="1" applyAlignment="1">
      <alignment horizontal="left" vertical="center" shrinkToFit="1"/>
    </xf>
    <xf numFmtId="0" fontId="6" fillId="43" borderId="0" xfId="0" applyFont="1" applyFill="1" applyBorder="1" applyAlignment="1">
      <alignment horizontal="center"/>
    </xf>
    <xf numFmtId="0" fontId="6" fillId="43" borderId="0" xfId="0" applyFont="1" applyFill="1" applyBorder="1" applyAlignment="1">
      <alignment horizontal="center" vertical="center" wrapText="1"/>
    </xf>
    <xf numFmtId="0" fontId="144" fillId="0" borderId="0" xfId="0" applyFont="1" applyFill="1" applyBorder="1" applyAlignment="1">
      <alignment vertical="center" shrinkToFit="1"/>
    </xf>
    <xf numFmtId="0" fontId="154" fillId="43" borderId="0" xfId="0" applyFont="1" applyFill="1" applyBorder="1" applyAlignment="1">
      <alignment horizontal="center" vertical="center" wrapText="1"/>
    </xf>
    <xf numFmtId="0" fontId="5" fillId="0" borderId="0" xfId="0" applyFont="1" applyFill="1" applyBorder="1" applyAlignment="1">
      <alignment horizontal="center" vertical="center" wrapText="1" shrinkToFit="1"/>
    </xf>
    <xf numFmtId="0" fontId="144" fillId="0" borderId="0" xfId="0" applyFont="1" applyFill="1" applyBorder="1" applyAlignment="1">
      <alignment horizontal="right" vertical="center"/>
    </xf>
    <xf numFmtId="0" fontId="175" fillId="0"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147" fillId="33" borderId="0" xfId="0" applyFont="1" applyFill="1" applyBorder="1" applyAlignment="1">
      <alignment horizontal="left" vertical="top" shrinkToFit="1"/>
    </xf>
    <xf numFmtId="0" fontId="8" fillId="0" borderId="0" xfId="0" applyFont="1" applyFill="1" applyBorder="1" applyAlignment="1">
      <alignment horizontal="center" vertical="center" wrapText="1"/>
    </xf>
    <xf numFmtId="0" fontId="175"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78" fillId="34" borderId="0" xfId="0" applyFont="1" applyFill="1" applyBorder="1" applyAlignment="1">
      <alignment horizontal="center" vertical="center"/>
    </xf>
    <xf numFmtId="0" fontId="168" fillId="0" borderId="0" xfId="0" applyFont="1" applyFill="1" applyBorder="1" applyAlignment="1">
      <alignment horizontal="center" vertical="center"/>
    </xf>
    <xf numFmtId="0" fontId="168" fillId="0" borderId="0" xfId="0" applyFont="1" applyFill="1" applyBorder="1" applyAlignment="1">
      <alignment horizontal="center" vertical="center" shrinkToFit="1"/>
    </xf>
    <xf numFmtId="0" fontId="177" fillId="0" borderId="0" xfId="0" applyFont="1" applyFill="1" applyBorder="1" applyAlignment="1">
      <alignment horizontal="left" vertical="center" wrapText="1"/>
    </xf>
    <xf numFmtId="0" fontId="144" fillId="33" borderId="0" xfId="0" applyFont="1" applyFill="1" applyBorder="1" applyAlignment="1">
      <alignment horizontal="center" vertical="center" wrapText="1"/>
    </xf>
    <xf numFmtId="177" fontId="9" fillId="0" borderId="0" xfId="0" applyNumberFormat="1" applyFont="1" applyFill="1" applyBorder="1" applyAlignment="1">
      <alignment horizontal="center" vertical="center"/>
    </xf>
    <xf numFmtId="179" fontId="169" fillId="0" borderId="0" xfId="0" applyNumberFormat="1" applyFont="1" applyFill="1" applyBorder="1" applyAlignment="1">
      <alignment horizontal="center" vertical="center"/>
    </xf>
    <xf numFmtId="49" fontId="159" fillId="0" borderId="0" xfId="0" applyNumberFormat="1" applyFont="1" applyFill="1" applyBorder="1" applyAlignment="1">
      <alignment horizontal="center" vertical="center"/>
    </xf>
    <xf numFmtId="0" fontId="179" fillId="0" borderId="0" xfId="0" applyFont="1" applyFill="1" applyBorder="1" applyAlignment="1">
      <alignment horizontal="center" vertical="center" shrinkToFit="1"/>
    </xf>
    <xf numFmtId="0" fontId="180" fillId="0" borderId="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159" fillId="0" borderId="0" xfId="0" applyFont="1" applyFill="1" applyBorder="1" applyAlignment="1">
      <alignment horizontal="center" vertical="center" wrapText="1"/>
    </xf>
    <xf numFmtId="0" fontId="181" fillId="0" borderId="0" xfId="0" applyFont="1" applyFill="1" applyBorder="1" applyAlignment="1">
      <alignment horizontal="center" vertical="center" shrinkToFit="1"/>
    </xf>
    <xf numFmtId="0" fontId="174" fillId="0" borderId="0" xfId="0" applyFont="1" applyFill="1" applyBorder="1" applyAlignment="1">
      <alignment horizontal="center" vertical="top" shrinkToFit="1"/>
    </xf>
    <xf numFmtId="0" fontId="174" fillId="0" borderId="0" xfId="0" applyFont="1" applyFill="1" applyBorder="1" applyAlignment="1">
      <alignment horizontal="center" vertical="center" shrinkToFit="1"/>
    </xf>
    <xf numFmtId="0" fontId="174" fillId="0" borderId="0" xfId="0" applyFont="1" applyFill="1" applyBorder="1" applyAlignment="1">
      <alignment horizontal="left" vertical="top" shrinkToFit="1"/>
    </xf>
    <xf numFmtId="0" fontId="144" fillId="0" borderId="57" xfId="0" applyFont="1" applyFill="1" applyBorder="1" applyAlignment="1">
      <alignment horizontal="left" vertical="center"/>
    </xf>
    <xf numFmtId="0" fontId="147" fillId="33" borderId="38" xfId="0" applyFont="1" applyFill="1" applyBorder="1" applyAlignment="1">
      <alignment horizontal="left" vertical="top" shrinkToFit="1"/>
    </xf>
    <xf numFmtId="0" fontId="147" fillId="33" borderId="43" xfId="0" applyFont="1" applyFill="1" applyBorder="1" applyAlignment="1">
      <alignment horizontal="left" vertical="top" shrinkToFit="1"/>
    </xf>
    <xf numFmtId="0" fontId="144" fillId="0" borderId="0" xfId="0" applyFont="1" applyFill="1" applyBorder="1" applyAlignment="1">
      <alignment horizontal="center" vertical="center" wrapText="1"/>
    </xf>
    <xf numFmtId="0" fontId="174" fillId="0" borderId="54" xfId="0" applyFont="1" applyFill="1" applyBorder="1" applyAlignment="1">
      <alignment horizontal="center" vertical="top" shrinkToFit="1"/>
    </xf>
    <xf numFmtId="0" fontId="174" fillId="0" borderId="58" xfId="0" applyFont="1" applyFill="1" applyBorder="1" applyAlignment="1">
      <alignment horizontal="left" vertical="top" shrinkToFit="1"/>
    </xf>
    <xf numFmtId="38" fontId="136" fillId="40" borderId="12" xfId="48" applyFont="1" applyFill="1" applyBorder="1" applyAlignment="1">
      <alignment vertical="center"/>
    </xf>
    <xf numFmtId="38" fontId="138" fillId="40" borderId="12" xfId="48" applyFont="1" applyFill="1" applyBorder="1" applyAlignment="1">
      <alignment vertical="center"/>
    </xf>
    <xf numFmtId="0" fontId="182" fillId="33" borderId="0" xfId="0" applyFont="1" applyFill="1" applyAlignment="1">
      <alignment horizontal="left" vertical="center"/>
    </xf>
    <xf numFmtId="0" fontId="28" fillId="41" borderId="0" xfId="0" applyFont="1" applyFill="1" applyBorder="1" applyAlignment="1">
      <alignment horizontal="center" vertical="center" shrinkToFit="1"/>
    </xf>
    <xf numFmtId="0" fontId="35" fillId="41" borderId="0" xfId="0" applyFont="1" applyFill="1" applyBorder="1" applyAlignment="1">
      <alignment horizontal="left" vertical="center" shrinkToFit="1"/>
    </xf>
    <xf numFmtId="0" fontId="183" fillId="36" borderId="14" xfId="0" applyFont="1" applyFill="1" applyBorder="1" applyAlignment="1">
      <alignment horizontal="center" vertical="center" wrapText="1"/>
    </xf>
    <xf numFmtId="0" fontId="183" fillId="36" borderId="59" xfId="0" applyFont="1" applyFill="1" applyBorder="1" applyAlignment="1">
      <alignment horizontal="center" vertical="center" wrapText="1"/>
    </xf>
    <xf numFmtId="0" fontId="22" fillId="0" borderId="60" xfId="0" applyFont="1" applyFill="1" applyBorder="1" applyAlignment="1" applyProtection="1">
      <alignment horizontal="left" vertical="center" shrinkToFit="1"/>
      <protection locked="0"/>
    </xf>
    <xf numFmtId="0" fontId="22" fillId="0" borderId="61" xfId="0" applyFont="1" applyFill="1" applyBorder="1" applyAlignment="1" applyProtection="1">
      <alignment horizontal="left" vertical="center" shrinkToFit="1"/>
      <protection locked="0"/>
    </xf>
    <xf numFmtId="0" fontId="184" fillId="38" borderId="23" xfId="0" applyFont="1" applyFill="1" applyBorder="1" applyAlignment="1">
      <alignment horizontal="center" vertical="center" textRotation="255" shrinkToFit="1"/>
    </xf>
    <xf numFmtId="0" fontId="184" fillId="38" borderId="62" xfId="0" applyFont="1" applyFill="1" applyBorder="1" applyAlignment="1">
      <alignment horizontal="center" vertical="center" textRotation="255" shrinkToFit="1"/>
    </xf>
    <xf numFmtId="0" fontId="184" fillId="38" borderId="63" xfId="0" applyFont="1" applyFill="1" applyBorder="1" applyAlignment="1">
      <alignment horizontal="center" vertical="center" textRotation="255" shrinkToFit="1"/>
    </xf>
    <xf numFmtId="0" fontId="27" fillId="0" borderId="60" xfId="0" applyFont="1" applyFill="1" applyBorder="1" applyAlignment="1" applyProtection="1">
      <alignment horizontal="left" vertical="center" wrapText="1" shrinkToFit="1"/>
      <protection locked="0"/>
    </xf>
    <xf numFmtId="0" fontId="27" fillId="0" borderId="61" xfId="0" applyFont="1" applyFill="1" applyBorder="1" applyAlignment="1" applyProtection="1">
      <alignment horizontal="left" vertical="center" shrinkToFit="1"/>
      <protection locked="0"/>
    </xf>
    <xf numFmtId="0" fontId="184" fillId="7" borderId="23" xfId="0" applyFont="1" applyFill="1" applyBorder="1" applyAlignment="1">
      <alignment horizontal="center" vertical="center" textRotation="255" shrinkToFit="1"/>
    </xf>
    <xf numFmtId="0" fontId="184" fillId="7" borderId="62" xfId="0" applyFont="1" applyFill="1" applyBorder="1" applyAlignment="1">
      <alignment horizontal="center" vertical="center" textRotation="255" shrinkToFit="1"/>
    </xf>
    <xf numFmtId="0" fontId="185" fillId="0" borderId="0" xfId="0" applyFont="1" applyFill="1" applyAlignment="1">
      <alignment horizontal="left" vertical="center" wrapText="1"/>
    </xf>
    <xf numFmtId="0" fontId="185" fillId="0" borderId="0" xfId="0" applyFont="1" applyFill="1" applyAlignment="1">
      <alignment horizontal="left" vertical="center"/>
    </xf>
    <xf numFmtId="0" fontId="124" fillId="33" borderId="0" xfId="0" applyFont="1" applyFill="1" applyBorder="1" applyAlignment="1">
      <alignment horizontal="left" vertical="center" wrapText="1"/>
    </xf>
    <xf numFmtId="0" fontId="124" fillId="33" borderId="0" xfId="0" applyFont="1" applyFill="1" applyAlignment="1">
      <alignment horizontal="left" vertical="center" wrapText="1"/>
    </xf>
    <xf numFmtId="0" fontId="186" fillId="33" borderId="0" xfId="0" applyFont="1" applyFill="1" applyAlignment="1">
      <alignment horizontal="left" vertical="top" wrapText="1"/>
    </xf>
    <xf numFmtId="0" fontId="22" fillId="0" borderId="60" xfId="0" applyFont="1" applyFill="1" applyBorder="1" applyAlignment="1" applyProtection="1">
      <alignment horizontal="left" vertical="center" wrapText="1"/>
      <protection locked="0"/>
    </xf>
    <xf numFmtId="0" fontId="22" fillId="0" borderId="61" xfId="0" applyFont="1" applyFill="1" applyBorder="1" applyAlignment="1" applyProtection="1">
      <alignment horizontal="left" vertical="center" wrapText="1"/>
      <protection locked="0"/>
    </xf>
    <xf numFmtId="0" fontId="182" fillId="33" borderId="0" xfId="0" applyFont="1" applyFill="1" applyAlignment="1">
      <alignment horizontal="left" vertical="center" wrapText="1"/>
    </xf>
    <xf numFmtId="0" fontId="182" fillId="33" borderId="0" xfId="0" applyFont="1" applyFill="1" applyAlignment="1">
      <alignment horizontal="left" vertical="center"/>
    </xf>
    <xf numFmtId="0" fontId="187" fillId="33" borderId="0" xfId="0" applyFont="1" applyFill="1" applyAlignment="1">
      <alignment horizontal="center" vertical="center" wrapText="1"/>
    </xf>
    <xf numFmtId="0" fontId="166" fillId="0" borderId="64" xfId="0" applyFont="1" applyFill="1" applyBorder="1" applyAlignment="1" applyProtection="1">
      <alignment horizontal="left" vertical="center" shrinkToFit="1"/>
      <protection locked="0"/>
    </xf>
    <xf numFmtId="0" fontId="166" fillId="0" borderId="65" xfId="0" applyFont="1" applyFill="1" applyBorder="1" applyAlignment="1" applyProtection="1">
      <alignment horizontal="left" vertical="center" shrinkToFit="1"/>
      <protection locked="0"/>
    </xf>
    <xf numFmtId="0" fontId="157" fillId="19" borderId="64" xfId="0" applyFont="1" applyFill="1" applyBorder="1" applyAlignment="1">
      <alignment horizontal="center" vertical="center"/>
    </xf>
    <xf numFmtId="0" fontId="157" fillId="19" borderId="65" xfId="0" applyFont="1" applyFill="1" applyBorder="1" applyAlignment="1">
      <alignment horizontal="center" vertical="center"/>
    </xf>
    <xf numFmtId="0" fontId="188" fillId="0" borderId="0" xfId="0" applyFont="1" applyFill="1" applyAlignment="1">
      <alignment horizontal="center" vertical="center" wrapText="1"/>
    </xf>
    <xf numFmtId="0" fontId="188" fillId="0" borderId="0" xfId="0" applyFont="1" applyFill="1" applyAlignment="1">
      <alignment horizontal="center" vertical="center"/>
    </xf>
    <xf numFmtId="0" fontId="189" fillId="44" borderId="66" xfId="0" applyFont="1" applyFill="1" applyBorder="1" applyAlignment="1">
      <alignment horizontal="center" vertical="center" shrinkToFit="1"/>
    </xf>
    <xf numFmtId="0" fontId="189" fillId="44" borderId="42" xfId="0" applyFont="1" applyFill="1" applyBorder="1" applyAlignment="1">
      <alignment horizontal="center" vertical="center" shrinkToFit="1"/>
    </xf>
    <xf numFmtId="0" fontId="184" fillId="35" borderId="23" xfId="0" applyFont="1" applyFill="1" applyBorder="1" applyAlignment="1">
      <alignment horizontal="center" vertical="center" textRotation="255" shrinkToFit="1"/>
    </xf>
    <xf numFmtId="0" fontId="184" fillId="35" borderId="62" xfId="0" applyFont="1" applyFill="1" applyBorder="1" applyAlignment="1">
      <alignment horizontal="center" vertical="center" textRotation="255" shrinkToFit="1"/>
    </xf>
    <xf numFmtId="0" fontId="184" fillId="35" borderId="63" xfId="0" applyFont="1" applyFill="1" applyBorder="1" applyAlignment="1">
      <alignment horizontal="center" vertical="center" textRotation="255" shrinkToFit="1"/>
    </xf>
    <xf numFmtId="0" fontId="184" fillId="36" borderId="23" xfId="0" applyFont="1" applyFill="1" applyBorder="1" applyAlignment="1">
      <alignment horizontal="center" vertical="center" textRotation="255" shrinkToFit="1"/>
    </xf>
    <xf numFmtId="0" fontId="184" fillId="36" borderId="62" xfId="0" applyFont="1" applyFill="1" applyBorder="1" applyAlignment="1">
      <alignment horizontal="center" vertical="center" textRotation="255" shrinkToFit="1"/>
    </xf>
    <xf numFmtId="0" fontId="184" fillId="36" borderId="63" xfId="0" applyFont="1" applyFill="1" applyBorder="1" applyAlignment="1">
      <alignment horizontal="center" vertical="center" textRotation="255" shrinkToFit="1"/>
    </xf>
    <xf numFmtId="0" fontId="190" fillId="44" borderId="67" xfId="0" applyFont="1" applyFill="1" applyBorder="1" applyAlignment="1">
      <alignment horizontal="center" vertical="center" shrinkToFit="1"/>
    </xf>
    <xf numFmtId="0" fontId="190" fillId="44" borderId="68" xfId="0" applyFont="1" applyFill="1" applyBorder="1" applyAlignment="1">
      <alignment horizontal="center" vertical="center" shrinkToFit="1"/>
    </xf>
    <xf numFmtId="0" fontId="184" fillId="2" borderId="23" xfId="0" applyFont="1" applyFill="1" applyBorder="1" applyAlignment="1">
      <alignment horizontal="center" vertical="center" textRotation="255" shrinkToFit="1"/>
    </xf>
    <xf numFmtId="0" fontId="184" fillId="2" borderId="62" xfId="0" applyFont="1" applyFill="1" applyBorder="1" applyAlignment="1">
      <alignment horizontal="center" vertical="center" textRotation="255" shrinkToFit="1"/>
    </xf>
    <xf numFmtId="0" fontId="184" fillId="2" borderId="63" xfId="0" applyFont="1" applyFill="1" applyBorder="1" applyAlignment="1">
      <alignment horizontal="center" vertical="center" textRotation="255" shrinkToFit="1"/>
    </xf>
    <xf numFmtId="0" fontId="141" fillId="33" borderId="0" xfId="0" applyFont="1" applyFill="1" applyBorder="1" applyAlignment="1">
      <alignment horizontal="center" vertical="center" wrapText="1"/>
    </xf>
    <xf numFmtId="0" fontId="184" fillId="7" borderId="63" xfId="0" applyFont="1" applyFill="1" applyBorder="1" applyAlignment="1">
      <alignment horizontal="center" vertical="center" textRotation="255" shrinkToFit="1"/>
    </xf>
    <xf numFmtId="0" fontId="22" fillId="0" borderId="69" xfId="0" applyFont="1" applyFill="1" applyBorder="1" applyAlignment="1" applyProtection="1">
      <alignment horizontal="left" vertical="center" shrinkToFit="1"/>
      <protection locked="0"/>
    </xf>
    <xf numFmtId="0" fontId="22" fillId="0" borderId="70" xfId="0" applyFont="1" applyFill="1" applyBorder="1" applyAlignment="1" applyProtection="1">
      <alignment horizontal="left" vertical="center" shrinkToFit="1"/>
      <protection locked="0"/>
    </xf>
    <xf numFmtId="58" fontId="22" fillId="0" borderId="60" xfId="0" applyNumberFormat="1" applyFont="1" applyFill="1" applyBorder="1" applyAlignment="1" applyProtection="1">
      <alignment horizontal="left" vertical="center" shrinkToFit="1"/>
      <protection locked="0"/>
    </xf>
    <xf numFmtId="0" fontId="32" fillId="33" borderId="0" xfId="0" applyFont="1" applyFill="1" applyAlignment="1">
      <alignment horizontal="left" vertical="top" wrapText="1"/>
    </xf>
    <xf numFmtId="0" fontId="191" fillId="33" borderId="0" xfId="0" applyFont="1" applyFill="1" applyAlignment="1">
      <alignment horizontal="left" vertical="top" wrapText="1"/>
    </xf>
    <xf numFmtId="0" fontId="22" fillId="0" borderId="60" xfId="0" applyFont="1" applyFill="1" applyBorder="1" applyAlignment="1" applyProtection="1">
      <alignment horizontal="left" vertical="center" wrapText="1" shrinkToFit="1"/>
      <protection locked="0"/>
    </xf>
    <xf numFmtId="0" fontId="5" fillId="41" borderId="0" xfId="0" applyFont="1" applyFill="1" applyBorder="1" applyAlignment="1">
      <alignment horizontal="left" vertical="center" shrinkToFit="1"/>
    </xf>
    <xf numFmtId="0" fontId="35" fillId="41" borderId="0" xfId="0" applyFont="1" applyFill="1" applyBorder="1" applyAlignment="1">
      <alignment horizontal="left" vertical="center" shrinkToFit="1"/>
    </xf>
    <xf numFmtId="179" fontId="183" fillId="0" borderId="71" xfId="0" applyNumberFormat="1" applyFont="1" applyFill="1" applyBorder="1" applyAlignment="1">
      <alignment horizontal="right" vertical="center"/>
    </xf>
    <xf numFmtId="179" fontId="183" fillId="0" borderId="72" xfId="0" applyNumberFormat="1" applyFont="1" applyFill="1" applyBorder="1" applyAlignment="1">
      <alignment horizontal="right" vertical="center"/>
    </xf>
    <xf numFmtId="179" fontId="169" fillId="0" borderId="73" xfId="0" applyNumberFormat="1" applyFont="1" applyFill="1" applyBorder="1" applyAlignment="1">
      <alignment horizontal="right" vertical="center"/>
    </xf>
    <xf numFmtId="179" fontId="169" fillId="0" borderId="74" xfId="0" applyNumberFormat="1" applyFont="1" applyFill="1" applyBorder="1" applyAlignment="1">
      <alignment horizontal="right" vertical="center"/>
    </xf>
    <xf numFmtId="0" fontId="5" fillId="33" borderId="75"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77"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177" fontId="176" fillId="0" borderId="81" xfId="0" applyNumberFormat="1" applyFont="1" applyFill="1" applyBorder="1" applyAlignment="1">
      <alignment horizontal="center" vertical="center" shrinkToFit="1"/>
    </xf>
    <xf numFmtId="177" fontId="176" fillId="0" borderId="82" xfId="0" applyNumberFormat="1" applyFont="1" applyFill="1" applyBorder="1" applyAlignment="1">
      <alignment horizontal="center" vertical="center" shrinkToFit="1"/>
    </xf>
    <xf numFmtId="177" fontId="192" fillId="0" borderId="83" xfId="0" applyNumberFormat="1" applyFont="1" applyFill="1" applyBorder="1" applyAlignment="1">
      <alignment vertical="center" shrinkToFit="1"/>
    </xf>
    <xf numFmtId="177" fontId="192" fillId="0" borderId="84" xfId="0" applyNumberFormat="1" applyFont="1" applyFill="1" applyBorder="1" applyAlignment="1">
      <alignment vertical="center" shrinkToFit="1"/>
    </xf>
    <xf numFmtId="177" fontId="192" fillId="0" borderId="34" xfId="0" applyNumberFormat="1" applyFont="1" applyFill="1" applyBorder="1" applyAlignment="1">
      <alignment vertical="center" shrinkToFit="1"/>
    </xf>
    <xf numFmtId="177" fontId="176" fillId="0" borderId="85" xfId="0" applyNumberFormat="1" applyFont="1" applyFill="1" applyBorder="1" applyAlignment="1">
      <alignment horizontal="center" vertical="center" shrinkToFit="1"/>
    </xf>
    <xf numFmtId="177" fontId="176" fillId="0" borderId="86" xfId="0" applyNumberFormat="1" applyFont="1" applyFill="1" applyBorder="1" applyAlignment="1">
      <alignment horizontal="center" vertical="center" shrinkToFit="1"/>
    </xf>
    <xf numFmtId="177" fontId="176" fillId="0" borderId="87" xfId="0" applyNumberFormat="1" applyFont="1" applyFill="1" applyBorder="1" applyAlignment="1">
      <alignment vertical="center" shrinkToFit="1"/>
    </xf>
    <xf numFmtId="177" fontId="176" fillId="0" borderId="84" xfId="0" applyNumberFormat="1" applyFont="1" applyFill="1" applyBorder="1" applyAlignment="1">
      <alignment vertical="center" shrinkToFit="1"/>
    </xf>
    <xf numFmtId="177" fontId="176" fillId="0" borderId="34" xfId="0" applyNumberFormat="1" applyFont="1" applyFill="1" applyBorder="1" applyAlignment="1">
      <alignment vertical="center" shrinkToFit="1"/>
    </xf>
    <xf numFmtId="0" fontId="5" fillId="33" borderId="88"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90" xfId="0" applyFont="1" applyFill="1" applyBorder="1" applyAlignment="1">
      <alignment horizontal="center" vertical="center" shrinkToFit="1"/>
    </xf>
    <xf numFmtId="0" fontId="5" fillId="0" borderId="0" xfId="0" applyFont="1" applyFill="1" applyAlignment="1">
      <alignment horizontal="left" vertical="top" wrapText="1"/>
    </xf>
    <xf numFmtId="0" fontId="5" fillId="0" borderId="91" xfId="0" applyFont="1" applyFill="1" applyBorder="1" applyAlignment="1">
      <alignment horizontal="center" vertical="top" shrinkToFit="1"/>
    </xf>
    <xf numFmtId="0" fontId="5" fillId="0" borderId="41" xfId="0" applyFont="1" applyFill="1" applyBorder="1" applyAlignment="1">
      <alignment horizontal="center" vertical="top" shrinkToFit="1"/>
    </xf>
    <xf numFmtId="0" fontId="5" fillId="0" borderId="92" xfId="0" applyFont="1" applyFill="1" applyBorder="1" applyAlignment="1">
      <alignment horizontal="center" shrinkToFit="1"/>
    </xf>
    <xf numFmtId="0" fontId="5" fillId="0" borderId="39" xfId="0" applyFont="1" applyFill="1" applyBorder="1" applyAlignment="1">
      <alignment horizontal="center" shrinkToFit="1"/>
    </xf>
    <xf numFmtId="0" fontId="14" fillId="33" borderId="93" xfId="0" applyFont="1" applyFill="1" applyBorder="1" applyAlignment="1">
      <alignment horizontal="center" vertical="center" shrinkToFit="1"/>
    </xf>
    <xf numFmtId="0" fontId="14" fillId="33" borderId="94" xfId="0" applyFont="1" applyFill="1" applyBorder="1" applyAlignment="1">
      <alignment horizontal="center" vertical="center" shrinkToFit="1"/>
    </xf>
    <xf numFmtId="0" fontId="14" fillId="33" borderId="95" xfId="0" applyFont="1" applyFill="1" applyBorder="1" applyAlignment="1">
      <alignment horizontal="center" vertical="center" shrinkToFit="1"/>
    </xf>
    <xf numFmtId="0" fontId="14" fillId="33" borderId="96" xfId="0" applyFont="1" applyFill="1" applyBorder="1" applyAlignment="1">
      <alignment horizontal="center" vertical="center" shrinkToFit="1"/>
    </xf>
    <xf numFmtId="0" fontId="21" fillId="0" borderId="4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97" xfId="0" applyFont="1" applyFill="1" applyBorder="1" applyAlignment="1">
      <alignment horizontal="left" vertical="center" wrapText="1"/>
    </xf>
    <xf numFmtId="0" fontId="21" fillId="0" borderId="92" xfId="0" applyFont="1" applyFill="1" applyBorder="1" applyAlignment="1">
      <alignment vertical="center" wrapText="1"/>
    </xf>
    <xf numFmtId="0" fontId="21" fillId="0" borderId="39" xfId="0" applyFont="1" applyFill="1" applyBorder="1" applyAlignment="1">
      <alignment vertical="center" wrapText="1"/>
    </xf>
    <xf numFmtId="0" fontId="21" fillId="0" borderId="45" xfId="0" applyFont="1" applyFill="1" applyBorder="1" applyAlignment="1">
      <alignment vertical="center" wrapText="1"/>
    </xf>
    <xf numFmtId="0" fontId="21" fillId="0" borderId="0" xfId="0" applyFont="1" applyFill="1" applyBorder="1" applyAlignment="1">
      <alignment vertical="center" wrapText="1"/>
    </xf>
    <xf numFmtId="0" fontId="21" fillId="0" borderId="91" xfId="0" applyFont="1" applyFill="1" applyBorder="1" applyAlignment="1">
      <alignment vertical="center" wrapText="1"/>
    </xf>
    <xf numFmtId="0" fontId="21" fillId="0" borderId="41" xfId="0" applyFont="1" applyFill="1" applyBorder="1" applyAlignment="1">
      <alignment vertical="center" wrapText="1"/>
    </xf>
    <xf numFmtId="0" fontId="21" fillId="0" borderId="98" xfId="0" applyFont="1" applyFill="1" applyBorder="1" applyAlignment="1">
      <alignment vertical="center" wrapText="1"/>
    </xf>
    <xf numFmtId="0" fontId="21" fillId="0" borderId="99" xfId="0" applyFont="1" applyFill="1" applyBorder="1" applyAlignment="1">
      <alignment vertical="center" wrapText="1"/>
    </xf>
    <xf numFmtId="0" fontId="21" fillId="0" borderId="40" xfId="0" applyFont="1" applyFill="1" applyBorder="1" applyAlignment="1">
      <alignment vertical="center" wrapText="1"/>
    </xf>
    <xf numFmtId="0" fontId="21" fillId="0" borderId="100" xfId="0" applyFont="1" applyFill="1" applyBorder="1" applyAlignment="1">
      <alignment vertical="center" wrapText="1"/>
    </xf>
    <xf numFmtId="177" fontId="159" fillId="0" borderId="101" xfId="0" applyNumberFormat="1" applyFont="1" applyFill="1" applyBorder="1" applyAlignment="1">
      <alignment horizontal="right" vertical="center"/>
    </xf>
    <xf numFmtId="177" fontId="159" fillId="0" borderId="102" xfId="0" applyNumberFormat="1" applyFont="1" applyFill="1" applyBorder="1" applyAlignment="1">
      <alignment horizontal="right" vertical="center"/>
    </xf>
    <xf numFmtId="177" fontId="159" fillId="0" borderId="103" xfId="0" applyNumberFormat="1" applyFont="1" applyFill="1" applyBorder="1" applyAlignment="1">
      <alignment horizontal="right" vertical="center"/>
    </xf>
    <xf numFmtId="177" fontId="193" fillId="0" borderId="81" xfId="0" applyNumberFormat="1" applyFont="1" applyFill="1" applyBorder="1" applyAlignment="1">
      <alignment horizontal="right" vertical="center"/>
    </xf>
    <xf numFmtId="177" fontId="193" fillId="0" borderId="84" xfId="0" applyNumberFormat="1" applyFont="1" applyFill="1" applyBorder="1" applyAlignment="1">
      <alignment horizontal="right" vertical="center"/>
    </xf>
    <xf numFmtId="0" fontId="194" fillId="28" borderId="104" xfId="0" applyFont="1" applyFill="1" applyBorder="1" applyAlignment="1">
      <alignment horizontal="center" vertical="center" shrinkToFit="1"/>
    </xf>
    <xf numFmtId="0" fontId="194" fillId="28" borderId="105" xfId="0" applyFont="1" applyFill="1" applyBorder="1" applyAlignment="1">
      <alignment horizontal="center" vertical="center" shrinkToFit="1"/>
    </xf>
    <xf numFmtId="0" fontId="194" fillId="28" borderId="106" xfId="0" applyFont="1" applyFill="1" applyBorder="1" applyAlignment="1">
      <alignment horizontal="center" vertical="center" shrinkToFit="1"/>
    </xf>
    <xf numFmtId="0" fontId="194" fillId="28" borderId="107" xfId="0" applyFont="1" applyFill="1" applyBorder="1" applyAlignment="1">
      <alignment horizontal="center" vertical="center" shrinkToFit="1"/>
    </xf>
    <xf numFmtId="0" fontId="194" fillId="28" borderId="108" xfId="0" applyFont="1" applyFill="1" applyBorder="1" applyAlignment="1">
      <alignment horizontal="center" vertical="center" shrinkToFit="1"/>
    </xf>
    <xf numFmtId="0" fontId="194" fillId="28" borderId="109" xfId="0" applyFont="1" applyFill="1" applyBorder="1" applyAlignment="1">
      <alignment horizontal="center" vertical="center" shrinkToFit="1"/>
    </xf>
    <xf numFmtId="0" fontId="5" fillId="0" borderId="99" xfId="0" applyFont="1" applyFill="1" applyBorder="1" applyAlignment="1">
      <alignment horizontal="center" vertical="top" shrinkToFit="1"/>
    </xf>
    <xf numFmtId="0" fontId="5" fillId="0" borderId="40" xfId="0" applyFont="1" applyFill="1" applyBorder="1" applyAlignment="1">
      <alignment horizontal="center" vertical="top" shrinkToFit="1"/>
    </xf>
    <xf numFmtId="0" fontId="5" fillId="0" borderId="45" xfId="0" applyFont="1" applyFill="1" applyBorder="1" applyAlignment="1">
      <alignment horizontal="center" shrinkToFit="1"/>
    </xf>
    <xf numFmtId="0" fontId="5" fillId="0" borderId="0" xfId="0" applyFont="1" applyFill="1" applyBorder="1" applyAlignment="1">
      <alignment horizontal="center" shrinkToFit="1"/>
    </xf>
    <xf numFmtId="0" fontId="144" fillId="28" borderId="110" xfId="0" applyFont="1" applyFill="1" applyBorder="1" applyAlignment="1">
      <alignment horizontal="center" vertical="center" shrinkToFit="1"/>
    </xf>
    <xf numFmtId="0" fontId="144" fillId="28" borderId="111" xfId="0" applyFont="1" applyFill="1" applyBorder="1" applyAlignment="1">
      <alignment horizontal="center" vertical="center" shrinkToFit="1"/>
    </xf>
    <xf numFmtId="0" fontId="144" fillId="28" borderId="112" xfId="0" applyFont="1" applyFill="1" applyBorder="1" applyAlignment="1">
      <alignment horizontal="center" vertical="center" shrinkToFit="1"/>
    </xf>
    <xf numFmtId="0" fontId="174" fillId="0" borderId="113" xfId="0" applyFont="1" applyFill="1" applyBorder="1" applyAlignment="1">
      <alignment horizontal="left" vertical="top" shrinkToFit="1"/>
    </xf>
    <xf numFmtId="0" fontId="174" fillId="0" borderId="114" xfId="0" applyFont="1" applyFill="1" applyBorder="1" applyAlignment="1">
      <alignment horizontal="left" vertical="top" shrinkToFit="1"/>
    </xf>
    <xf numFmtId="0" fontId="174" fillId="0" borderId="115" xfId="0" applyFont="1" applyFill="1" applyBorder="1" applyAlignment="1">
      <alignment horizontal="left" vertical="top" shrinkToFit="1"/>
    </xf>
    <xf numFmtId="0" fontId="174" fillId="0" borderId="116" xfId="0" applyFont="1" applyFill="1" applyBorder="1" applyAlignment="1">
      <alignment horizontal="center" vertical="center" shrinkToFit="1"/>
    </xf>
    <xf numFmtId="0" fontId="174" fillId="0" borderId="117" xfId="0" applyFont="1" applyFill="1" applyBorder="1" applyAlignment="1">
      <alignment horizontal="center" vertical="center" shrinkToFit="1"/>
    </xf>
    <xf numFmtId="181" fontId="9" fillId="0" borderId="81" xfId="0" applyNumberFormat="1" applyFont="1" applyFill="1" applyBorder="1" applyAlignment="1">
      <alignment vertical="center"/>
    </xf>
    <xf numFmtId="181" fontId="9" fillId="0" borderId="84" xfId="0" applyNumberFormat="1" applyFont="1" applyFill="1" applyBorder="1" applyAlignment="1">
      <alignment vertical="center"/>
    </xf>
    <xf numFmtId="38" fontId="144" fillId="45" borderId="118" xfId="48" applyFont="1" applyFill="1" applyBorder="1" applyAlignment="1">
      <alignment horizontal="center" vertical="center" shrinkToFit="1"/>
    </xf>
    <xf numFmtId="38" fontId="144" fillId="45" borderId="108" xfId="48" applyFont="1" applyFill="1" applyBorder="1" applyAlignment="1">
      <alignment horizontal="center" vertical="center" shrinkToFit="1"/>
    </xf>
    <xf numFmtId="38" fontId="144" fillId="45" borderId="83" xfId="48" applyFont="1" applyFill="1" applyBorder="1" applyAlignment="1">
      <alignment horizontal="center" vertical="center" shrinkToFit="1"/>
    </xf>
    <xf numFmtId="0" fontId="144" fillId="33" borderId="119" xfId="0" applyFont="1" applyFill="1" applyBorder="1" applyAlignment="1">
      <alignment horizontal="center" vertical="center" shrinkToFit="1"/>
    </xf>
    <xf numFmtId="0" fontId="9" fillId="33" borderId="120" xfId="0" applyFont="1" applyFill="1" applyBorder="1" applyAlignment="1">
      <alignment horizontal="center" vertical="center" shrinkToFit="1"/>
    </xf>
    <xf numFmtId="0" fontId="9" fillId="33" borderId="119"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9" fillId="33" borderId="122" xfId="0" applyFont="1" applyFill="1" applyBorder="1" applyAlignment="1">
      <alignment horizontal="center" vertical="center" shrinkToFit="1"/>
    </xf>
    <xf numFmtId="0" fontId="9" fillId="33" borderId="123" xfId="0" applyFont="1" applyFill="1" applyBorder="1" applyAlignment="1">
      <alignment horizontal="center" vertical="center" shrinkToFit="1"/>
    </xf>
    <xf numFmtId="0" fontId="5" fillId="0" borderId="0" xfId="0" applyFont="1" applyFill="1" applyAlignment="1">
      <alignment horizontal="left" vertical="center" wrapText="1"/>
    </xf>
    <xf numFmtId="0" fontId="5" fillId="0" borderId="124"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177" fillId="0" borderId="81" xfId="0" applyFont="1" applyFill="1" applyBorder="1" applyAlignment="1">
      <alignment horizontal="center" vertical="center" shrinkToFit="1"/>
    </xf>
    <xf numFmtId="0" fontId="177" fillId="0" borderId="84" xfId="0" applyFont="1" applyFill="1" applyBorder="1" applyAlignment="1">
      <alignment horizontal="center" vertical="center" shrinkToFit="1"/>
    </xf>
    <xf numFmtId="0" fontId="177" fillId="0" borderId="19" xfId="0" applyFont="1" applyFill="1" applyBorder="1" applyAlignment="1">
      <alignment horizontal="center" vertical="center" shrinkToFit="1"/>
    </xf>
    <xf numFmtId="0" fontId="153" fillId="0" borderId="0" xfId="0" applyFont="1" applyFill="1" applyAlignment="1">
      <alignment horizontal="left" vertical="center" wrapText="1"/>
    </xf>
    <xf numFmtId="0" fontId="194" fillId="28" borderId="125" xfId="0" applyFont="1" applyFill="1" applyBorder="1" applyAlignment="1">
      <alignment horizontal="center" vertical="center" shrinkToFit="1"/>
    </xf>
    <xf numFmtId="0" fontId="194" fillId="28" borderId="126" xfId="0" applyFont="1" applyFill="1" applyBorder="1" applyAlignment="1">
      <alignment horizontal="center" vertical="center" shrinkToFit="1"/>
    </xf>
    <xf numFmtId="0" fontId="194" fillId="28" borderId="127" xfId="0" applyFont="1" applyFill="1" applyBorder="1" applyAlignment="1">
      <alignment horizontal="center" vertical="center" shrinkToFit="1"/>
    </xf>
    <xf numFmtId="177" fontId="176" fillId="0" borderId="81" xfId="0" applyNumberFormat="1" applyFont="1" applyFill="1" applyBorder="1" applyAlignment="1">
      <alignment horizontal="right" vertical="center"/>
    </xf>
    <xf numFmtId="177" fontId="176" fillId="0" borderId="84" xfId="0" applyNumberFormat="1" applyFont="1" applyFill="1" applyBorder="1" applyAlignment="1">
      <alignment horizontal="right" vertical="center"/>
    </xf>
    <xf numFmtId="177" fontId="176" fillId="0" borderId="19" xfId="0" applyNumberFormat="1" applyFont="1" applyFill="1" applyBorder="1" applyAlignment="1">
      <alignment horizontal="right" vertical="center"/>
    </xf>
    <xf numFmtId="177" fontId="176" fillId="0" borderId="128" xfId="0" applyNumberFormat="1" applyFont="1" applyFill="1" applyBorder="1" applyAlignment="1">
      <alignment horizontal="right" vertical="center"/>
    </xf>
    <xf numFmtId="177" fontId="176" fillId="0" borderId="129" xfId="0" applyNumberFormat="1" applyFont="1" applyFill="1" applyBorder="1" applyAlignment="1">
      <alignment horizontal="right" vertical="center"/>
    </xf>
    <xf numFmtId="177" fontId="176" fillId="0" borderId="130" xfId="0" applyNumberFormat="1" applyFont="1" applyFill="1" applyBorder="1" applyAlignment="1">
      <alignment horizontal="right" vertical="center"/>
    </xf>
    <xf numFmtId="177" fontId="176" fillId="0" borderId="73" xfId="0" applyNumberFormat="1" applyFont="1" applyFill="1" applyBorder="1" applyAlignment="1">
      <alignment horizontal="right" vertical="center"/>
    </xf>
    <xf numFmtId="177" fontId="176" fillId="0" borderId="74" xfId="0" applyNumberFormat="1" applyFont="1" applyFill="1" applyBorder="1" applyAlignment="1">
      <alignment horizontal="right" vertical="center"/>
    </xf>
    <xf numFmtId="177" fontId="176" fillId="0" borderId="20" xfId="0" applyNumberFormat="1" applyFont="1" applyFill="1" applyBorder="1" applyAlignment="1">
      <alignment horizontal="right" vertical="center"/>
    </xf>
    <xf numFmtId="177" fontId="176" fillId="0" borderId="131" xfId="0" applyNumberFormat="1" applyFont="1" applyFill="1" applyBorder="1" applyAlignment="1">
      <alignment horizontal="right" vertical="center"/>
    </xf>
    <xf numFmtId="177" fontId="176" fillId="0" borderId="0" xfId="0" applyNumberFormat="1" applyFont="1" applyFill="1" applyBorder="1" applyAlignment="1">
      <alignment horizontal="right" vertical="center"/>
    </xf>
    <xf numFmtId="177" fontId="176" fillId="0" borderId="132" xfId="0" applyNumberFormat="1" applyFont="1" applyFill="1" applyBorder="1" applyAlignment="1">
      <alignment horizontal="right" vertical="center"/>
    </xf>
    <xf numFmtId="0" fontId="167" fillId="0" borderId="0" xfId="0" applyFont="1" applyFill="1" applyAlignment="1">
      <alignment horizontal="left" vertical="center" wrapText="1"/>
    </xf>
    <xf numFmtId="38" fontId="144" fillId="45" borderId="107" xfId="48" applyFont="1" applyFill="1" applyBorder="1" applyAlignment="1">
      <alignment horizontal="center" vertical="center" shrinkToFit="1"/>
    </xf>
    <xf numFmtId="38" fontId="144" fillId="45" borderId="109" xfId="48" applyFont="1" applyFill="1" applyBorder="1" applyAlignment="1">
      <alignment horizontal="center" vertical="center" shrinkToFit="1"/>
    </xf>
    <xf numFmtId="38" fontId="146" fillId="45" borderId="118" xfId="48" applyFont="1" applyFill="1" applyBorder="1" applyAlignment="1">
      <alignment horizontal="center" vertical="center" wrapText="1" shrinkToFit="1"/>
    </xf>
    <xf numFmtId="38" fontId="146" fillId="45" borderId="108" xfId="48" applyFont="1" applyFill="1" applyBorder="1" applyAlignment="1">
      <alignment horizontal="center" vertical="center" shrinkToFit="1"/>
    </xf>
    <xf numFmtId="38" fontId="146" fillId="45" borderId="83" xfId="48" applyFont="1" applyFill="1" applyBorder="1" applyAlignment="1">
      <alignment horizontal="center" vertical="center" shrinkToFit="1"/>
    </xf>
    <xf numFmtId="38" fontId="159" fillId="0" borderId="81" xfId="48" applyFont="1" applyFill="1" applyBorder="1" applyAlignment="1">
      <alignment horizontal="center" vertical="center" shrinkToFit="1"/>
    </xf>
    <xf numFmtId="38" fontId="159" fillId="0" borderId="84" xfId="48" applyFont="1" applyFill="1" applyBorder="1" applyAlignment="1">
      <alignment horizontal="center" vertical="center" shrinkToFit="1"/>
    </xf>
    <xf numFmtId="38" fontId="159" fillId="0" borderId="34" xfId="48"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9" fillId="33" borderId="133" xfId="0" applyFont="1" applyFill="1" applyBorder="1" applyAlignment="1">
      <alignment horizontal="center" vertical="center" shrinkToFit="1"/>
    </xf>
    <xf numFmtId="0" fontId="195" fillId="0" borderId="10" xfId="0" applyFont="1" applyFill="1" applyBorder="1" applyAlignment="1">
      <alignment horizontal="center" vertical="center" shrinkToFit="1"/>
    </xf>
    <xf numFmtId="180" fontId="9" fillId="0" borderId="81" xfId="0" applyNumberFormat="1" applyFont="1" applyFill="1" applyBorder="1" applyAlignment="1">
      <alignment horizontal="right" vertical="center"/>
    </xf>
    <xf numFmtId="180" fontId="9" fillId="0" borderId="84" xfId="0" applyNumberFormat="1" applyFont="1" applyFill="1" applyBorder="1" applyAlignment="1">
      <alignment horizontal="right" vertical="center"/>
    </xf>
    <xf numFmtId="180" fontId="9" fillId="0" borderId="134" xfId="0" applyNumberFormat="1" applyFont="1" applyFill="1" applyBorder="1" applyAlignment="1">
      <alignment horizontal="right" vertical="center"/>
    </xf>
    <xf numFmtId="180" fontId="9" fillId="0" borderId="135" xfId="0" applyNumberFormat="1" applyFont="1" applyFill="1" applyBorder="1" applyAlignment="1">
      <alignment horizontal="right" vertical="center"/>
    </xf>
    <xf numFmtId="0" fontId="159" fillId="0" borderId="82" xfId="0" applyFont="1" applyFill="1" applyBorder="1" applyAlignment="1">
      <alignment horizontal="center" vertical="center" wrapText="1"/>
    </xf>
    <xf numFmtId="0" fontId="159" fillId="0" borderId="108" xfId="0" applyFont="1" applyFill="1" applyBorder="1" applyAlignment="1">
      <alignment horizontal="center" vertical="center" wrapText="1"/>
    </xf>
    <xf numFmtId="0" fontId="159" fillId="0" borderId="83" xfId="0" applyFont="1" applyFill="1" applyBorder="1" applyAlignment="1">
      <alignment horizontal="center" vertical="center" wrapText="1"/>
    </xf>
    <xf numFmtId="0" fontId="159" fillId="0" borderId="107" xfId="0" applyFont="1" applyFill="1" applyBorder="1" applyAlignment="1">
      <alignment horizontal="center" vertical="center" wrapText="1"/>
    </xf>
    <xf numFmtId="0" fontId="159" fillId="0" borderId="109" xfId="0" applyFont="1" applyFill="1" applyBorder="1" applyAlignment="1">
      <alignment horizontal="center" vertical="center" wrapText="1"/>
    </xf>
    <xf numFmtId="0" fontId="5" fillId="28" borderId="32" xfId="0" applyFont="1" applyFill="1" applyBorder="1" applyAlignment="1">
      <alignment horizontal="center" vertical="center" wrapText="1"/>
    </xf>
    <xf numFmtId="0" fontId="5" fillId="28" borderId="74" xfId="0" applyFont="1" applyFill="1" applyBorder="1" applyAlignment="1">
      <alignment horizontal="center" vertical="center" wrapText="1"/>
    </xf>
    <xf numFmtId="0" fontId="179" fillId="0" borderId="136" xfId="0" applyFont="1" applyFill="1" applyBorder="1" applyAlignment="1">
      <alignment horizontal="center" vertical="center" shrinkToFit="1"/>
    </xf>
    <xf numFmtId="0" fontId="179" fillId="0" borderId="53" xfId="0" applyFont="1" applyFill="1" applyBorder="1" applyAlignment="1">
      <alignment horizontal="center" vertical="center" shrinkToFit="1"/>
    </xf>
    <xf numFmtId="0" fontId="179" fillId="0" borderId="54" xfId="0" applyFont="1" applyFill="1" applyBorder="1" applyAlignment="1">
      <alignment horizontal="center" vertical="center" shrinkToFit="1"/>
    </xf>
    <xf numFmtId="0" fontId="196" fillId="3" borderId="137" xfId="0" applyFont="1" applyFill="1" applyBorder="1" applyAlignment="1">
      <alignment horizontal="center" vertical="center" shrinkToFit="1"/>
    </xf>
    <xf numFmtId="0" fontId="196" fillId="3" borderId="138" xfId="0" applyFont="1" applyFill="1" applyBorder="1" applyAlignment="1">
      <alignment horizontal="center" vertical="center" shrinkToFit="1"/>
    </xf>
    <xf numFmtId="0" fontId="196" fillId="3" borderId="67" xfId="0" applyFont="1" applyFill="1" applyBorder="1" applyAlignment="1">
      <alignment horizontal="center" vertical="center" shrinkToFit="1"/>
    </xf>
    <xf numFmtId="0" fontId="5" fillId="33" borderId="139" xfId="0" applyFont="1" applyFill="1" applyBorder="1" applyAlignment="1">
      <alignment horizontal="center" vertical="center" shrinkToFit="1"/>
    </xf>
    <xf numFmtId="0" fontId="5" fillId="33" borderId="102" xfId="0" applyFont="1" applyFill="1" applyBorder="1" applyAlignment="1">
      <alignment horizontal="center" vertical="center" shrinkToFit="1"/>
    </xf>
    <xf numFmtId="0" fontId="5" fillId="33" borderId="140" xfId="0" applyFont="1" applyFill="1" applyBorder="1" applyAlignment="1">
      <alignment horizontal="center" vertical="center" shrinkToFit="1"/>
    </xf>
    <xf numFmtId="0" fontId="5" fillId="33" borderId="101" xfId="0" applyFont="1" applyFill="1" applyBorder="1" applyAlignment="1">
      <alignment horizontal="center" vertical="center" shrinkToFit="1"/>
    </xf>
    <xf numFmtId="0" fontId="5" fillId="33" borderId="103" xfId="0" applyFont="1" applyFill="1" applyBorder="1" applyAlignment="1">
      <alignment horizontal="center" vertical="center" shrinkToFit="1"/>
    </xf>
    <xf numFmtId="0" fontId="0" fillId="0" borderId="81" xfId="0" applyBorder="1" applyAlignment="1">
      <alignment horizontal="right" vertical="center"/>
    </xf>
    <xf numFmtId="0" fontId="0" fillId="0" borderId="84" xfId="0" applyBorder="1" applyAlignment="1">
      <alignment horizontal="right" vertical="center"/>
    </xf>
    <xf numFmtId="0" fontId="5" fillId="33" borderId="119" xfId="0" applyFont="1" applyFill="1" applyBorder="1" applyAlignment="1">
      <alignment horizontal="center" vertical="center" shrinkToFit="1"/>
    </xf>
    <xf numFmtId="0" fontId="5" fillId="28" borderId="33" xfId="0" applyFont="1" applyFill="1" applyBorder="1" applyAlignment="1">
      <alignment horizontal="center" vertical="center" wrapText="1"/>
    </xf>
    <xf numFmtId="0" fontId="5" fillId="28" borderId="84" xfId="0" applyFont="1" applyFill="1" applyBorder="1" applyAlignment="1">
      <alignment horizontal="center" vertical="center" wrapText="1"/>
    </xf>
    <xf numFmtId="0" fontId="5" fillId="33" borderId="123" xfId="0" applyFont="1" applyFill="1" applyBorder="1" applyAlignment="1">
      <alignment horizontal="center" vertical="center" shrinkToFit="1"/>
    </xf>
    <xf numFmtId="0" fontId="5" fillId="33" borderId="138" xfId="0" applyFont="1" applyFill="1" applyBorder="1" applyAlignment="1">
      <alignment horizontal="center" vertical="center" shrinkToFit="1"/>
    </xf>
    <xf numFmtId="0" fontId="5" fillId="33" borderId="141" xfId="0" applyFont="1" applyFill="1" applyBorder="1" applyAlignment="1">
      <alignment horizontal="center" vertical="center" wrapText="1"/>
    </xf>
    <xf numFmtId="0" fontId="5" fillId="33" borderId="142" xfId="0" applyFont="1" applyFill="1" applyBorder="1" applyAlignment="1">
      <alignment horizontal="center" vertical="center" wrapText="1"/>
    </xf>
    <xf numFmtId="0" fontId="5" fillId="33" borderId="143" xfId="0" applyFont="1" applyFill="1" applyBorder="1" applyAlignment="1">
      <alignment horizontal="center" vertical="center" wrapText="1"/>
    </xf>
    <xf numFmtId="0" fontId="5" fillId="6" borderId="75"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33" borderId="141" xfId="0" applyFont="1" applyFill="1" applyBorder="1" applyAlignment="1">
      <alignment horizontal="center" vertical="center" shrinkToFit="1"/>
    </xf>
    <xf numFmtId="0" fontId="5" fillId="33" borderId="142" xfId="0" applyFont="1" applyFill="1" applyBorder="1" applyAlignment="1">
      <alignment horizontal="center" vertical="center" shrinkToFit="1"/>
    </xf>
    <xf numFmtId="0" fontId="5" fillId="33" borderId="144" xfId="0" applyFont="1" applyFill="1" applyBorder="1" applyAlignment="1">
      <alignment horizontal="center" vertical="center" shrinkToFit="1"/>
    </xf>
    <xf numFmtId="0" fontId="168" fillId="0" borderId="145" xfId="0" applyFont="1" applyFill="1" applyBorder="1" applyAlignment="1">
      <alignment horizontal="center" vertical="center" shrinkToFit="1"/>
    </xf>
    <xf numFmtId="0" fontId="168" fillId="0" borderId="142" xfId="0" applyFont="1" applyFill="1" applyBorder="1" applyAlignment="1">
      <alignment horizontal="center" vertical="center" shrinkToFit="1"/>
    </xf>
    <xf numFmtId="0" fontId="168" fillId="0" borderId="146" xfId="0" applyFont="1" applyFill="1" applyBorder="1" applyAlignment="1">
      <alignment horizontal="center" vertical="center" shrinkToFit="1"/>
    </xf>
    <xf numFmtId="0" fontId="151" fillId="0" borderId="0" xfId="0" applyFont="1" applyFill="1" applyAlignment="1">
      <alignment horizontal="left" vertical="center" wrapText="1"/>
    </xf>
    <xf numFmtId="0" fontId="197" fillId="0" borderId="0" xfId="0" applyFont="1" applyFill="1" applyAlignment="1">
      <alignment horizontal="left" vertical="center" wrapText="1"/>
    </xf>
    <xf numFmtId="177" fontId="176" fillId="0" borderId="147" xfId="0" applyNumberFormat="1" applyFont="1" applyFill="1" applyBorder="1" applyAlignment="1">
      <alignment horizontal="right" vertical="center"/>
    </xf>
    <xf numFmtId="177" fontId="176" fillId="0" borderId="29" xfId="0" applyNumberFormat="1" applyFont="1" applyFill="1" applyBorder="1" applyAlignment="1">
      <alignment horizontal="right" vertical="center"/>
    </xf>
    <xf numFmtId="177" fontId="176" fillId="0" borderId="21" xfId="0" applyNumberFormat="1" applyFont="1" applyFill="1" applyBorder="1" applyAlignment="1">
      <alignment horizontal="right" vertical="center"/>
    </xf>
    <xf numFmtId="0" fontId="144" fillId="28" borderId="148" xfId="0" applyFont="1" applyFill="1" applyBorder="1" applyAlignment="1">
      <alignment horizontal="center" vertical="center" wrapText="1"/>
    </xf>
    <xf numFmtId="0" fontId="144" fillId="28" borderId="111" xfId="0" applyFont="1" applyFill="1" applyBorder="1" applyAlignment="1">
      <alignment horizontal="center" vertical="center" wrapText="1"/>
    </xf>
    <xf numFmtId="0" fontId="144" fillId="28" borderId="149" xfId="0" applyFont="1" applyFill="1" applyBorder="1" applyAlignment="1">
      <alignment horizontal="center" vertical="center" wrapText="1"/>
    </xf>
    <xf numFmtId="0" fontId="144" fillId="28" borderId="118" xfId="0" applyFont="1" applyFill="1" applyBorder="1" applyAlignment="1">
      <alignment horizontal="center" vertical="center" wrapText="1"/>
    </xf>
    <xf numFmtId="0" fontId="144" fillId="28" borderId="108" xfId="0" applyFont="1" applyFill="1" applyBorder="1" applyAlignment="1">
      <alignment horizontal="center" vertical="center" wrapText="1"/>
    </xf>
    <xf numFmtId="0" fontId="144" fillId="28" borderId="83" xfId="0" applyFont="1" applyFill="1" applyBorder="1" applyAlignment="1">
      <alignment horizontal="center" vertical="center" wrapText="1"/>
    </xf>
    <xf numFmtId="0" fontId="144" fillId="28" borderId="150" xfId="0" applyFont="1" applyFill="1" applyBorder="1" applyAlignment="1">
      <alignment horizontal="center" vertical="center" wrapText="1"/>
    </xf>
    <xf numFmtId="0" fontId="144" fillId="28" borderId="126" xfId="0" applyFont="1" applyFill="1" applyBorder="1" applyAlignment="1">
      <alignment horizontal="center" vertical="center" wrapText="1"/>
    </xf>
    <xf numFmtId="0" fontId="144" fillId="28" borderId="151" xfId="0" applyFont="1" applyFill="1" applyBorder="1" applyAlignment="1">
      <alignment horizontal="center" vertical="center" wrapText="1"/>
    </xf>
    <xf numFmtId="0" fontId="154" fillId="43" borderId="152" xfId="0" applyFont="1" applyFill="1" applyBorder="1" applyAlignment="1">
      <alignment horizontal="center" vertical="center" wrapText="1"/>
    </xf>
    <xf numFmtId="0" fontId="154" fillId="43" borderId="59" xfId="0" applyFont="1" applyFill="1" applyBorder="1" applyAlignment="1">
      <alignment horizontal="center" vertical="center" wrapText="1"/>
    </xf>
    <xf numFmtId="177" fontId="176" fillId="0" borderId="87" xfId="0" applyNumberFormat="1" applyFont="1" applyFill="1" applyBorder="1" applyAlignment="1">
      <alignment horizontal="right" vertical="center" shrinkToFit="1"/>
    </xf>
    <xf numFmtId="177" fontId="176" fillId="0" borderId="84" xfId="0" applyNumberFormat="1" applyFont="1" applyFill="1" applyBorder="1" applyAlignment="1">
      <alignment horizontal="right" vertical="center" shrinkToFit="1"/>
    </xf>
    <xf numFmtId="177" fontId="176" fillId="0" borderId="34" xfId="0" applyNumberFormat="1" applyFont="1" applyFill="1" applyBorder="1" applyAlignment="1">
      <alignment horizontal="right" vertical="center" shrinkToFit="1"/>
    </xf>
    <xf numFmtId="177" fontId="183" fillId="0" borderId="82" xfId="0" applyNumberFormat="1" applyFont="1" applyFill="1" applyBorder="1" applyAlignment="1">
      <alignment horizontal="right" vertical="center"/>
    </xf>
    <xf numFmtId="177" fontId="183" fillId="0" borderId="108" xfId="0" applyNumberFormat="1" applyFont="1" applyFill="1" applyBorder="1" applyAlignment="1">
      <alignment horizontal="right" vertical="center"/>
    </xf>
    <xf numFmtId="177" fontId="183" fillId="0" borderId="83" xfId="0" applyNumberFormat="1" applyFont="1" applyFill="1" applyBorder="1" applyAlignment="1">
      <alignment horizontal="right" vertical="center"/>
    </xf>
    <xf numFmtId="177" fontId="176" fillId="0" borderId="136" xfId="0" applyNumberFormat="1" applyFont="1" applyFill="1" applyBorder="1" applyAlignment="1">
      <alignment horizontal="right" vertical="center"/>
    </xf>
    <xf numFmtId="177" fontId="176" fillId="0" borderId="53" xfId="0" applyNumberFormat="1" applyFont="1" applyFill="1" applyBorder="1" applyAlignment="1">
      <alignment horizontal="right" vertical="center"/>
    </xf>
    <xf numFmtId="177" fontId="176" fillId="0" borderId="54" xfId="0" applyNumberFormat="1" applyFont="1" applyFill="1" applyBorder="1" applyAlignment="1">
      <alignment horizontal="right" vertical="center"/>
    </xf>
    <xf numFmtId="0" fontId="144" fillId="0" borderId="37" xfId="0" applyFont="1" applyFill="1" applyBorder="1" applyAlignment="1">
      <alignment horizontal="left" vertical="center" shrinkToFit="1"/>
    </xf>
    <xf numFmtId="0" fontId="144" fillId="0" borderId="0" xfId="0" applyFont="1" applyFill="1" applyBorder="1" applyAlignment="1">
      <alignment horizontal="left" vertical="center" shrinkToFit="1"/>
    </xf>
    <xf numFmtId="0" fontId="194" fillId="45" borderId="107" xfId="0" applyFont="1" applyFill="1" applyBorder="1" applyAlignment="1">
      <alignment horizontal="center" vertical="center" shrinkToFit="1"/>
    </xf>
    <xf numFmtId="0" fontId="194" fillId="45" borderId="108" xfId="0" applyFont="1" applyFill="1" applyBorder="1" applyAlignment="1">
      <alignment horizontal="center" vertical="center" shrinkToFit="1"/>
    </xf>
    <xf numFmtId="0" fontId="194" fillId="45" borderId="109" xfId="0" applyFont="1" applyFill="1" applyBorder="1" applyAlignment="1">
      <alignment horizontal="center" vertical="center" shrinkToFit="1"/>
    </xf>
    <xf numFmtId="0" fontId="194" fillId="45" borderId="125" xfId="0" applyFont="1" applyFill="1" applyBorder="1" applyAlignment="1">
      <alignment horizontal="center" vertical="center" shrinkToFit="1"/>
    </xf>
    <xf numFmtId="0" fontId="194" fillId="45" borderId="126" xfId="0" applyFont="1" applyFill="1" applyBorder="1" applyAlignment="1">
      <alignment horizontal="center" vertical="center" shrinkToFit="1"/>
    </xf>
    <xf numFmtId="0" fontId="194" fillId="45" borderId="127" xfId="0" applyFont="1" applyFill="1" applyBorder="1" applyAlignment="1">
      <alignment horizontal="center" vertical="center" shrinkToFit="1"/>
    </xf>
    <xf numFmtId="177" fontId="183" fillId="0" borderId="153" xfId="0" applyNumberFormat="1" applyFont="1" applyFill="1" applyBorder="1" applyAlignment="1">
      <alignment horizontal="right" vertical="center"/>
    </xf>
    <xf numFmtId="177" fontId="183" fillId="0" borderId="126" xfId="0" applyNumberFormat="1" applyFont="1" applyFill="1" applyBorder="1" applyAlignment="1">
      <alignment horizontal="right" vertical="center"/>
    </xf>
    <xf numFmtId="177" fontId="183" fillId="0" borderId="151" xfId="0" applyNumberFormat="1" applyFont="1" applyFill="1" applyBorder="1" applyAlignment="1">
      <alignment horizontal="right" vertical="center"/>
    </xf>
    <xf numFmtId="0" fontId="144" fillId="45" borderId="139" xfId="0" applyFont="1" applyFill="1" applyBorder="1" applyAlignment="1">
      <alignment horizontal="center" vertical="center" shrinkToFit="1"/>
    </xf>
    <xf numFmtId="0" fontId="144" fillId="45" borderId="102" xfId="0" applyFont="1" applyFill="1" applyBorder="1" applyAlignment="1">
      <alignment horizontal="center" vertical="center" shrinkToFit="1"/>
    </xf>
    <xf numFmtId="0" fontId="144" fillId="45" borderId="140" xfId="0" applyFont="1" applyFill="1" applyBorder="1" applyAlignment="1">
      <alignment horizontal="center" vertical="center" shrinkToFit="1"/>
    </xf>
    <xf numFmtId="177" fontId="176" fillId="0" borderId="134" xfId="0" applyNumberFormat="1" applyFont="1" applyFill="1" applyBorder="1" applyAlignment="1">
      <alignment horizontal="right" vertical="center"/>
    </xf>
    <xf numFmtId="177" fontId="176" fillId="0" borderId="135" xfId="0" applyNumberFormat="1" applyFont="1" applyFill="1" applyBorder="1" applyAlignment="1">
      <alignment horizontal="right" vertical="center"/>
    </xf>
    <xf numFmtId="177" fontId="176" fillId="0" borderId="154" xfId="0" applyNumberFormat="1" applyFont="1" applyFill="1" applyBorder="1" applyAlignment="1">
      <alignment horizontal="right" vertical="center"/>
    </xf>
    <xf numFmtId="0" fontId="144" fillId="28" borderId="139" xfId="0" applyFont="1" applyFill="1" applyBorder="1" applyAlignment="1">
      <alignment horizontal="center" vertical="center" shrinkToFit="1"/>
    </xf>
    <xf numFmtId="0" fontId="144" fillId="28" borderId="102" xfId="0" applyFont="1" applyFill="1" applyBorder="1" applyAlignment="1">
      <alignment horizontal="center" vertical="center" shrinkToFit="1"/>
    </xf>
    <xf numFmtId="0" fontId="144" fillId="28" borderId="140" xfId="0" applyFont="1" applyFill="1" applyBorder="1" applyAlignment="1">
      <alignment horizontal="center" vertical="center" shrinkToFit="1"/>
    </xf>
    <xf numFmtId="0" fontId="5" fillId="33" borderId="155" xfId="0" applyFont="1" applyFill="1" applyBorder="1" applyAlignment="1">
      <alignment horizontal="center" vertical="center" shrinkToFit="1"/>
    </xf>
    <xf numFmtId="0" fontId="5" fillId="33" borderId="156" xfId="0" applyFont="1" applyFill="1" applyBorder="1" applyAlignment="1">
      <alignment horizontal="center" vertical="center" shrinkToFit="1"/>
    </xf>
    <xf numFmtId="0" fontId="5" fillId="33" borderId="157" xfId="0" applyFont="1" applyFill="1" applyBorder="1" applyAlignment="1">
      <alignment horizontal="center" vertical="center" shrinkToFit="1"/>
    </xf>
    <xf numFmtId="0" fontId="5" fillId="33" borderId="158"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159"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160"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154" fillId="43" borderId="161" xfId="0" applyFont="1" applyFill="1" applyBorder="1" applyAlignment="1">
      <alignment horizontal="center" vertical="center" shrinkToFit="1"/>
    </xf>
    <xf numFmtId="0" fontId="154" fillId="43" borderId="53" xfId="0" applyFont="1" applyFill="1" applyBorder="1" applyAlignment="1">
      <alignment horizontal="center" vertical="center" shrinkToFit="1"/>
    </xf>
    <xf numFmtId="0" fontId="154" fillId="43" borderId="162" xfId="0" applyFont="1" applyFill="1" applyBorder="1" applyAlignment="1">
      <alignment horizontal="center" vertical="center" shrinkToFit="1"/>
    </xf>
    <xf numFmtId="0" fontId="154" fillId="43" borderId="37" xfId="0" applyFont="1" applyFill="1" applyBorder="1" applyAlignment="1">
      <alignment horizontal="center" vertical="center" shrinkToFit="1"/>
    </xf>
    <xf numFmtId="0" fontId="5" fillId="45" borderId="163" xfId="0" applyFont="1" applyFill="1" applyBorder="1" applyAlignment="1">
      <alignment horizontal="center" vertical="center" shrinkToFit="1"/>
    </xf>
    <xf numFmtId="0" fontId="5" fillId="45" borderId="129" xfId="0" applyFont="1" applyFill="1" applyBorder="1" applyAlignment="1">
      <alignment horizontal="center" vertical="center" shrinkToFit="1"/>
    </xf>
    <xf numFmtId="0" fontId="5" fillId="45" borderId="164" xfId="0" applyFont="1" applyFill="1" applyBorder="1" applyAlignment="1">
      <alignment horizontal="center" vertical="center" shrinkToFit="1"/>
    </xf>
    <xf numFmtId="0" fontId="144" fillId="45" borderId="165" xfId="0" applyFont="1" applyFill="1" applyBorder="1" applyAlignment="1">
      <alignment horizontal="center" vertical="center" wrapText="1"/>
    </xf>
    <xf numFmtId="0" fontId="144" fillId="45" borderId="102" xfId="0" applyFont="1" applyFill="1" applyBorder="1" applyAlignment="1">
      <alignment horizontal="center" vertical="center" wrapText="1"/>
    </xf>
    <xf numFmtId="0" fontId="144" fillId="45" borderId="103" xfId="0" applyFont="1" applyFill="1" applyBorder="1" applyAlignment="1">
      <alignment horizontal="center" vertical="center" wrapText="1"/>
    </xf>
    <xf numFmtId="0" fontId="144" fillId="45" borderId="118" xfId="0" applyFont="1" applyFill="1" applyBorder="1" applyAlignment="1">
      <alignment horizontal="center" vertical="center" wrapText="1"/>
    </xf>
    <xf numFmtId="0" fontId="144" fillId="45" borderId="108" xfId="0" applyFont="1" applyFill="1" applyBorder="1" applyAlignment="1">
      <alignment horizontal="center" vertical="center" wrapText="1"/>
    </xf>
    <xf numFmtId="0" fontId="144" fillId="45" borderId="83" xfId="0" applyFont="1" applyFill="1" applyBorder="1" applyAlignment="1">
      <alignment horizontal="center" vertical="center" wrapText="1"/>
    </xf>
    <xf numFmtId="0" fontId="144" fillId="45" borderId="150" xfId="0" applyFont="1" applyFill="1" applyBorder="1" applyAlignment="1">
      <alignment horizontal="center" vertical="center" wrapText="1"/>
    </xf>
    <xf numFmtId="0" fontId="144" fillId="45" borderId="126" xfId="0" applyFont="1" applyFill="1" applyBorder="1" applyAlignment="1">
      <alignment horizontal="center" vertical="center" wrapText="1"/>
    </xf>
    <xf numFmtId="0" fontId="144" fillId="45" borderId="151" xfId="0" applyFont="1" applyFill="1" applyBorder="1" applyAlignment="1">
      <alignment horizontal="center" vertical="center" wrapText="1"/>
    </xf>
    <xf numFmtId="177" fontId="183" fillId="0" borderId="107" xfId="0" applyNumberFormat="1" applyFont="1" applyFill="1" applyBorder="1" applyAlignment="1">
      <alignment horizontal="right" vertical="center"/>
    </xf>
    <xf numFmtId="177" fontId="183" fillId="0" borderId="109" xfId="0" applyNumberFormat="1" applyFont="1" applyFill="1" applyBorder="1" applyAlignment="1">
      <alignment horizontal="right" vertical="center"/>
    </xf>
    <xf numFmtId="177" fontId="183" fillId="0" borderId="166" xfId="0" applyNumberFormat="1" applyFont="1" applyFill="1" applyBorder="1" applyAlignment="1">
      <alignment horizontal="right" vertical="center"/>
    </xf>
    <xf numFmtId="177" fontId="183" fillId="0" borderId="111" xfId="0" applyNumberFormat="1" applyFont="1" applyFill="1" applyBorder="1" applyAlignment="1">
      <alignment horizontal="right" vertical="center"/>
    </xf>
    <xf numFmtId="177" fontId="183" fillId="0" borderId="149" xfId="0" applyNumberFormat="1" applyFont="1" applyFill="1" applyBorder="1" applyAlignment="1">
      <alignment horizontal="right" vertical="center"/>
    </xf>
    <xf numFmtId="0" fontId="5" fillId="33" borderId="167" xfId="0" applyFont="1" applyFill="1" applyBorder="1" applyAlignment="1">
      <alignment horizontal="center" vertical="center" textRotation="255"/>
    </xf>
    <xf numFmtId="0" fontId="5" fillId="33" borderId="167" xfId="0" applyFont="1" applyFill="1" applyBorder="1" applyAlignment="1">
      <alignment horizontal="center" vertical="center" textRotation="255" wrapText="1"/>
    </xf>
    <xf numFmtId="0" fontId="5" fillId="45" borderId="79" xfId="0" applyFont="1" applyFill="1" applyBorder="1" applyAlignment="1">
      <alignment horizontal="center" vertical="center" shrinkToFit="1"/>
    </xf>
    <xf numFmtId="0" fontId="9" fillId="45" borderId="89" xfId="0" applyFont="1" applyFill="1" applyBorder="1" applyAlignment="1">
      <alignment horizontal="center" vertical="center" wrapText="1"/>
    </xf>
    <xf numFmtId="0" fontId="5" fillId="46" borderId="141" xfId="0" applyFont="1" applyFill="1" applyBorder="1" applyAlignment="1">
      <alignment horizontal="center" vertical="center" wrapText="1"/>
    </xf>
    <xf numFmtId="0" fontId="5" fillId="46" borderId="142"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44" fillId="0" borderId="37" xfId="0" applyFont="1" applyFill="1" applyBorder="1" applyAlignment="1">
      <alignment horizontal="center" vertical="center"/>
    </xf>
    <xf numFmtId="0" fontId="5" fillId="3" borderId="157" xfId="0" applyFont="1" applyFill="1" applyBorder="1" applyAlignment="1">
      <alignment horizontal="center" vertical="center" shrinkToFit="1"/>
    </xf>
    <xf numFmtId="0" fontId="5" fillId="3" borderId="158" xfId="0" applyFont="1" applyFill="1" applyBorder="1" applyAlignment="1">
      <alignment horizontal="center" vertical="center" shrinkToFit="1"/>
    </xf>
    <xf numFmtId="0" fontId="28" fillId="0" borderId="158" xfId="0" applyFont="1" applyFill="1" applyBorder="1" applyAlignment="1">
      <alignment vertical="center" wrapText="1"/>
    </xf>
    <xf numFmtId="0" fontId="28" fillId="0" borderId="168" xfId="0" applyFont="1" applyFill="1" applyBorder="1" applyAlignment="1">
      <alignment vertical="center" wrapText="1"/>
    </xf>
    <xf numFmtId="0" fontId="28" fillId="0" borderId="169" xfId="0" applyFont="1" applyFill="1" applyBorder="1" applyAlignment="1">
      <alignment vertical="center" wrapText="1"/>
    </xf>
    <xf numFmtId="177" fontId="159" fillId="0" borderId="170" xfId="0" applyNumberFormat="1" applyFont="1" applyFill="1" applyBorder="1" applyAlignment="1">
      <alignment horizontal="right" vertical="center"/>
    </xf>
    <xf numFmtId="177" fontId="159" fillId="0" borderId="171" xfId="0" applyNumberFormat="1" applyFont="1" applyFill="1" applyBorder="1" applyAlignment="1">
      <alignment horizontal="right" vertical="center"/>
    </xf>
    <xf numFmtId="177" fontId="159" fillId="0" borderId="172" xfId="0" applyNumberFormat="1" applyFont="1" applyFill="1" applyBorder="1" applyAlignment="1">
      <alignment horizontal="right" vertical="center"/>
    </xf>
    <xf numFmtId="0" fontId="5" fillId="28" borderId="76" xfId="0" applyFont="1" applyFill="1" applyBorder="1" applyAlignment="1">
      <alignment horizontal="center" vertical="center" wrapText="1"/>
    </xf>
    <xf numFmtId="0" fontId="9" fillId="33" borderId="77"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8" fillId="0" borderId="90" xfId="0" applyFont="1" applyFill="1" applyBorder="1" applyAlignment="1">
      <alignment vertical="center" wrapText="1"/>
    </xf>
    <xf numFmtId="0" fontId="8" fillId="0" borderId="29" xfId="0" applyFont="1" applyFill="1" applyBorder="1" applyAlignment="1">
      <alignment vertical="center" wrapText="1"/>
    </xf>
    <xf numFmtId="0" fontId="8" fillId="0" borderId="21" xfId="0" applyFont="1" applyFill="1" applyBorder="1" applyAlignment="1">
      <alignment vertical="center" wrapText="1"/>
    </xf>
    <xf numFmtId="0" fontId="9" fillId="45" borderId="79" xfId="0" applyFont="1" applyFill="1" applyBorder="1" applyAlignment="1">
      <alignment horizontal="center" vertical="center" wrapText="1"/>
    </xf>
    <xf numFmtId="0" fontId="9" fillId="33" borderId="75" xfId="0" applyFont="1" applyFill="1" applyBorder="1" applyAlignment="1">
      <alignment horizontal="center" vertical="center" shrinkToFit="1"/>
    </xf>
    <xf numFmtId="0" fontId="9" fillId="33" borderId="76" xfId="0" applyFont="1" applyFill="1" applyBorder="1" applyAlignment="1">
      <alignment horizontal="center" vertical="center" shrinkToFit="1"/>
    </xf>
    <xf numFmtId="58" fontId="177" fillId="0" borderId="173" xfId="0" applyNumberFormat="1" applyFont="1" applyFill="1" applyBorder="1" applyAlignment="1">
      <alignment horizontal="center" vertical="center" shrinkToFit="1"/>
    </xf>
    <xf numFmtId="58" fontId="177" fillId="0" borderId="174" xfId="0" applyNumberFormat="1" applyFont="1" applyFill="1" applyBorder="1" applyAlignment="1">
      <alignment horizontal="center" vertical="center" shrinkToFit="1"/>
    </xf>
    <xf numFmtId="58" fontId="177" fillId="0" borderId="175" xfId="0" applyNumberFormat="1" applyFont="1" applyFill="1" applyBorder="1" applyAlignment="1">
      <alignment horizontal="center" vertical="center" shrinkToFit="1"/>
    </xf>
    <xf numFmtId="0" fontId="177" fillId="0" borderId="168" xfId="0" applyFont="1" applyFill="1" applyBorder="1" applyAlignment="1">
      <alignment horizontal="center" vertical="center" shrinkToFit="1"/>
    </xf>
    <xf numFmtId="0" fontId="177" fillId="0" borderId="176" xfId="0" applyFont="1" applyFill="1" applyBorder="1" applyAlignment="1">
      <alignment horizontal="center" vertical="center" shrinkToFit="1"/>
    </xf>
    <xf numFmtId="0" fontId="177" fillId="0" borderId="177" xfId="0" applyFont="1" applyFill="1" applyBorder="1" applyAlignment="1">
      <alignment horizontal="center" vertical="center" shrinkToFit="1"/>
    </xf>
    <xf numFmtId="0" fontId="177" fillId="0" borderId="178" xfId="0" applyFont="1" applyFill="1" applyBorder="1" applyAlignment="1">
      <alignment horizontal="center" vertical="center" shrinkToFit="1"/>
    </xf>
    <xf numFmtId="0" fontId="177" fillId="0" borderId="179" xfId="0" applyFont="1" applyFill="1" applyBorder="1" applyAlignment="1">
      <alignment horizontal="center" vertical="center" shrinkToFit="1"/>
    </xf>
    <xf numFmtId="0" fontId="177" fillId="0" borderId="180" xfId="0" applyFont="1" applyFill="1" applyBorder="1" applyAlignment="1">
      <alignment horizontal="center" vertical="center" shrinkToFit="1"/>
    </xf>
    <xf numFmtId="0" fontId="9" fillId="33" borderId="167" xfId="0" applyFont="1" applyFill="1" applyBorder="1" applyAlignment="1">
      <alignment horizontal="center" vertical="center" textRotation="255" shrinkToFit="1"/>
    </xf>
    <xf numFmtId="0" fontId="0" fillId="33" borderId="155" xfId="0" applyFont="1" applyFill="1" applyBorder="1" applyAlignment="1">
      <alignment vertical="center" shrinkToFit="1"/>
    </xf>
    <xf numFmtId="0" fontId="177" fillId="0" borderId="173" xfId="0" applyFont="1" applyFill="1" applyBorder="1" applyAlignment="1">
      <alignment horizontal="center" vertical="center" shrinkToFit="1"/>
    </xf>
    <xf numFmtId="0" fontId="177" fillId="0" borderId="174" xfId="0" applyFont="1" applyFill="1" applyBorder="1" applyAlignment="1">
      <alignment horizontal="center" vertical="center" shrinkToFit="1"/>
    </xf>
    <xf numFmtId="0" fontId="177" fillId="0" borderId="175" xfId="0" applyFont="1" applyFill="1" applyBorder="1" applyAlignment="1">
      <alignment horizontal="center" vertical="center" shrinkToFit="1"/>
    </xf>
    <xf numFmtId="0" fontId="5" fillId="3" borderId="167" xfId="0" applyFont="1" applyFill="1" applyBorder="1" applyAlignment="1">
      <alignment horizontal="center" vertical="center" shrinkToFit="1"/>
    </xf>
    <xf numFmtId="0" fontId="5" fillId="3" borderId="181" xfId="0" applyFont="1" applyFill="1" applyBorder="1" applyAlignment="1">
      <alignment horizontal="center" vertical="center" shrinkToFit="1"/>
    </xf>
    <xf numFmtId="0" fontId="5" fillId="45" borderId="155" xfId="0" applyFont="1" applyFill="1" applyBorder="1" applyAlignment="1">
      <alignment horizontal="center" vertical="center" shrinkToFit="1"/>
    </xf>
    <xf numFmtId="0" fontId="5" fillId="45" borderId="156" xfId="0" applyFont="1" applyFill="1" applyBorder="1" applyAlignment="1">
      <alignment horizontal="center" vertical="center" shrinkToFit="1"/>
    </xf>
    <xf numFmtId="0" fontId="5" fillId="45" borderId="182" xfId="0" applyFont="1" applyFill="1" applyBorder="1" applyAlignment="1">
      <alignment horizontal="center" vertical="center" textRotation="255"/>
    </xf>
    <xf numFmtId="0" fontId="5" fillId="45" borderId="183" xfId="0" applyFont="1" applyFill="1" applyBorder="1" applyAlignment="1">
      <alignment horizontal="center" vertical="center" textRotation="255"/>
    </xf>
    <xf numFmtId="0" fontId="5" fillId="45" borderId="184" xfId="0" applyFont="1" applyFill="1" applyBorder="1" applyAlignment="1">
      <alignment horizontal="center" vertical="center" textRotation="255"/>
    </xf>
    <xf numFmtId="0" fontId="5" fillId="28" borderId="185" xfId="0" applyFont="1" applyFill="1" applyBorder="1" applyAlignment="1">
      <alignment horizontal="center" vertical="center" textRotation="255"/>
    </xf>
    <xf numFmtId="0" fontId="5" fillId="28" borderId="183" xfId="0" applyFont="1" applyFill="1" applyBorder="1" applyAlignment="1">
      <alignment horizontal="center" vertical="center" textRotation="255"/>
    </xf>
    <xf numFmtId="0" fontId="5" fillId="28" borderId="184" xfId="0" applyFont="1" applyFill="1" applyBorder="1" applyAlignment="1">
      <alignment horizontal="center" vertical="center" textRotation="255"/>
    </xf>
    <xf numFmtId="0" fontId="177" fillId="0" borderId="181" xfId="0" applyFont="1" applyFill="1" applyBorder="1" applyAlignment="1">
      <alignment horizontal="center" vertical="center" shrinkToFit="1"/>
    </xf>
    <xf numFmtId="0" fontId="9" fillId="3" borderId="155" xfId="0" applyFont="1" applyFill="1" applyBorder="1" applyAlignment="1">
      <alignment horizontal="center" vertical="center" shrinkToFit="1"/>
    </xf>
    <xf numFmtId="0" fontId="9" fillId="3" borderId="156" xfId="0" applyFont="1" applyFill="1" applyBorder="1" applyAlignment="1">
      <alignment horizontal="center" vertical="center" shrinkToFit="1"/>
    </xf>
    <xf numFmtId="0" fontId="5" fillId="3" borderId="88" xfId="0" applyFont="1" applyFill="1" applyBorder="1" applyAlignment="1">
      <alignment horizontal="center" vertical="center" wrapText="1" shrinkToFit="1"/>
    </xf>
    <xf numFmtId="0" fontId="5" fillId="3" borderId="89" xfId="0" applyFont="1" applyFill="1" applyBorder="1" applyAlignment="1">
      <alignment horizontal="center" vertical="center" shrinkToFit="1"/>
    </xf>
    <xf numFmtId="0" fontId="5" fillId="28" borderId="79" xfId="0" applyFont="1" applyFill="1" applyBorder="1" applyAlignment="1">
      <alignment horizontal="center" vertical="center" wrapText="1"/>
    </xf>
    <xf numFmtId="0" fontId="144" fillId="28" borderId="165" xfId="0" applyFont="1" applyFill="1" applyBorder="1" applyAlignment="1">
      <alignment horizontal="center" vertical="center" wrapText="1"/>
    </xf>
    <xf numFmtId="0" fontId="144" fillId="28" borderId="102" xfId="0" applyFont="1" applyFill="1" applyBorder="1" applyAlignment="1">
      <alignment horizontal="center" vertical="center" wrapText="1"/>
    </xf>
    <xf numFmtId="0" fontId="144" fillId="28" borderId="103" xfId="0" applyFont="1" applyFill="1" applyBorder="1" applyAlignment="1">
      <alignment horizontal="center" vertical="center" wrapText="1"/>
    </xf>
    <xf numFmtId="0" fontId="144" fillId="28" borderId="186" xfId="0" applyFont="1" applyFill="1" applyBorder="1" applyAlignment="1">
      <alignment horizontal="center" vertical="center" wrapText="1"/>
    </xf>
    <xf numFmtId="0" fontId="144" fillId="28" borderId="105" xfId="0" applyFont="1" applyFill="1" applyBorder="1" applyAlignment="1">
      <alignment horizontal="center" vertical="center" wrapText="1"/>
    </xf>
    <xf numFmtId="0" fontId="144" fillId="28" borderId="187" xfId="0" applyFont="1" applyFill="1" applyBorder="1" applyAlignment="1">
      <alignment horizontal="center" vertical="center" wrapText="1"/>
    </xf>
    <xf numFmtId="177" fontId="159" fillId="0" borderId="188" xfId="0" applyNumberFormat="1" applyFont="1" applyFill="1" applyBorder="1" applyAlignment="1">
      <alignment horizontal="right" vertical="center"/>
    </xf>
    <xf numFmtId="177" fontId="159" fillId="0" borderId="189" xfId="0" applyNumberFormat="1" applyFont="1" applyFill="1" applyBorder="1" applyAlignment="1">
      <alignment horizontal="right" vertical="center"/>
    </xf>
    <xf numFmtId="177" fontId="159" fillId="0" borderId="190" xfId="0" applyNumberFormat="1" applyFont="1" applyFill="1" applyBorder="1" applyAlignment="1">
      <alignment horizontal="right" vertical="center"/>
    </xf>
    <xf numFmtId="0" fontId="5" fillId="28" borderId="89" xfId="0" applyFont="1" applyFill="1" applyBorder="1" applyAlignment="1">
      <alignment horizontal="center" vertical="center" wrapText="1"/>
    </xf>
    <xf numFmtId="0" fontId="194" fillId="45" borderId="191" xfId="0" applyFont="1" applyFill="1" applyBorder="1" applyAlignment="1">
      <alignment horizontal="center" vertical="center" shrinkToFit="1"/>
    </xf>
    <xf numFmtId="0" fontId="194" fillId="45" borderId="192" xfId="0" applyFont="1" applyFill="1" applyBorder="1" applyAlignment="1">
      <alignment horizontal="center" vertical="center" shrinkToFit="1"/>
    </xf>
    <xf numFmtId="0" fontId="194" fillId="45" borderId="193" xfId="0" applyFont="1" applyFill="1" applyBorder="1" applyAlignment="1">
      <alignment horizontal="center" vertical="center" shrinkToFit="1"/>
    </xf>
    <xf numFmtId="0" fontId="5" fillId="0" borderId="194"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147" fillId="0" borderId="0" xfId="0" applyFont="1" applyFill="1" applyAlignment="1">
      <alignment horizontal="left" vertical="center" wrapText="1"/>
    </xf>
    <xf numFmtId="0" fontId="5" fillId="33" borderId="195" xfId="0" applyFont="1" applyFill="1" applyBorder="1" applyAlignment="1">
      <alignment horizontal="center" vertical="center" shrinkToFit="1"/>
    </xf>
    <xf numFmtId="0" fontId="5" fillId="33" borderId="196" xfId="0" applyFont="1" applyFill="1" applyBorder="1" applyAlignment="1">
      <alignment horizontal="center" vertical="center" shrinkToFit="1"/>
    </xf>
    <xf numFmtId="0" fontId="5" fillId="33" borderId="197" xfId="0" applyFont="1" applyFill="1" applyBorder="1" applyAlignment="1">
      <alignment horizontal="center" vertical="center" shrinkToFit="1"/>
    </xf>
    <xf numFmtId="0" fontId="144" fillId="33" borderId="67" xfId="0" applyFont="1" applyFill="1" applyBorder="1" applyAlignment="1">
      <alignment horizontal="center" vertical="center" shrinkToFit="1"/>
    </xf>
    <xf numFmtId="0" fontId="5" fillId="34" borderId="10" xfId="0" applyFont="1" applyFill="1" applyBorder="1" applyAlignment="1">
      <alignment horizontal="left" vertical="center" wrapText="1"/>
    </xf>
    <xf numFmtId="0" fontId="151" fillId="0" borderId="0" xfId="0" applyFont="1" applyFill="1" applyAlignment="1">
      <alignment horizontal="left" vertical="top" wrapText="1"/>
    </xf>
    <xf numFmtId="0" fontId="161" fillId="0" borderId="0" xfId="0" applyFont="1" applyFill="1" applyAlignment="1">
      <alignment horizontal="left" vertical="center" wrapText="1"/>
    </xf>
    <xf numFmtId="0" fontId="144" fillId="0" borderId="0" xfId="0" applyFont="1" applyFill="1" applyAlignment="1">
      <alignment horizontal="left" vertical="top" wrapText="1"/>
    </xf>
    <xf numFmtId="0" fontId="5" fillId="33" borderId="198" xfId="0" applyFont="1" applyFill="1" applyBorder="1" applyAlignment="1">
      <alignment horizontal="left" vertical="top" wrapText="1"/>
    </xf>
    <xf numFmtId="38" fontId="5" fillId="0" borderId="81" xfId="48" applyFont="1" applyFill="1" applyBorder="1" applyAlignment="1">
      <alignment horizontal="center" vertical="center" shrinkToFit="1"/>
    </xf>
    <xf numFmtId="38" fontId="5" fillId="0" borderId="84" xfId="48" applyFont="1" applyFill="1" applyBorder="1" applyAlignment="1">
      <alignment horizontal="center" vertical="center" shrinkToFit="1"/>
    </xf>
    <xf numFmtId="38" fontId="5" fillId="0" borderId="34" xfId="48" applyFont="1" applyFill="1" applyBorder="1" applyAlignment="1">
      <alignment horizontal="center" vertical="center" shrinkToFit="1"/>
    </xf>
    <xf numFmtId="38" fontId="198" fillId="43" borderId="14" xfId="48" applyFont="1" applyFill="1" applyBorder="1" applyAlignment="1">
      <alignment horizontal="center" vertical="center" wrapText="1"/>
    </xf>
    <xf numFmtId="0" fontId="128" fillId="43" borderId="59" xfId="0" applyFont="1" applyFill="1" applyBorder="1" applyAlignment="1">
      <alignment vertical="center"/>
    </xf>
    <xf numFmtId="0" fontId="128" fillId="43" borderId="199" xfId="0" applyFont="1" applyFill="1" applyBorder="1" applyAlignment="1">
      <alignment vertical="center"/>
    </xf>
    <xf numFmtId="0" fontId="144" fillId="45" borderId="200" xfId="0" applyFont="1" applyFill="1" applyBorder="1" applyAlignment="1">
      <alignment horizontal="center" vertical="center" textRotation="255"/>
    </xf>
    <xf numFmtId="0" fontId="144" fillId="45" borderId="201" xfId="0" applyFont="1" applyFill="1" applyBorder="1" applyAlignment="1">
      <alignment horizontal="center" vertical="center" textRotation="255"/>
    </xf>
    <xf numFmtId="0" fontId="144" fillId="45" borderId="202" xfId="0" applyFont="1" applyFill="1" applyBorder="1" applyAlignment="1">
      <alignment horizontal="center" vertical="center" textRotation="255"/>
    </xf>
    <xf numFmtId="177" fontId="199" fillId="0" borderId="190" xfId="0" applyNumberFormat="1" applyFont="1" applyFill="1" applyBorder="1" applyAlignment="1">
      <alignment vertical="center" shrinkToFit="1"/>
    </xf>
    <xf numFmtId="177" fontId="199" fillId="0" borderId="53" xfId="0" applyNumberFormat="1" applyFont="1" applyFill="1" applyBorder="1" applyAlignment="1">
      <alignment vertical="center" shrinkToFit="1"/>
    </xf>
    <xf numFmtId="177" fontId="199" fillId="0" borderId="203" xfId="0" applyNumberFormat="1" applyFont="1" applyFill="1" applyBorder="1" applyAlignment="1">
      <alignment vertical="center" shrinkToFit="1"/>
    </xf>
    <xf numFmtId="0" fontId="5" fillId="0" borderId="2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5" xfId="0" applyFont="1" applyFill="1" applyBorder="1" applyAlignment="1">
      <alignment horizontal="left" vertical="center" wrapText="1"/>
    </xf>
    <xf numFmtId="0" fontId="5" fillId="0" borderId="0" xfId="0" applyFont="1" applyFill="1" applyBorder="1" applyAlignment="1">
      <alignment horizontal="left" vertical="top" wrapText="1"/>
    </xf>
    <xf numFmtId="0" fontId="9" fillId="33" borderId="206" xfId="0" applyFont="1" applyFill="1" applyBorder="1" applyAlignment="1">
      <alignment horizontal="center" vertical="center" wrapText="1"/>
    </xf>
    <xf numFmtId="0" fontId="9" fillId="33" borderId="207" xfId="0" applyFont="1" applyFill="1" applyBorder="1" applyAlignment="1">
      <alignment horizontal="center" vertical="center" wrapText="1"/>
    </xf>
    <xf numFmtId="0" fontId="9" fillId="33" borderId="208" xfId="0" applyFont="1" applyFill="1" applyBorder="1" applyAlignment="1">
      <alignment horizontal="center" vertical="center" wrapText="1"/>
    </xf>
    <xf numFmtId="0" fontId="159" fillId="0" borderId="209" xfId="0" applyFont="1" applyFill="1" applyBorder="1" applyAlignment="1">
      <alignment horizontal="center" vertical="center" wrapText="1"/>
    </xf>
    <xf numFmtId="0" fontId="159" fillId="0" borderId="105" xfId="0" applyFont="1" applyFill="1" applyBorder="1" applyAlignment="1">
      <alignment horizontal="center" vertical="center" wrapText="1"/>
    </xf>
    <xf numFmtId="0" fontId="159" fillId="0" borderId="187" xfId="0" applyFont="1" applyFill="1" applyBorder="1" applyAlignment="1">
      <alignment horizontal="center" vertical="center" wrapText="1"/>
    </xf>
    <xf numFmtId="179" fontId="200" fillId="0" borderId="147" xfId="0" applyNumberFormat="1" applyFont="1" applyFill="1" applyBorder="1" applyAlignment="1">
      <alignment horizontal="center" vertical="center" wrapText="1"/>
    </xf>
    <xf numFmtId="179" fontId="200" fillId="0" borderId="29" xfId="0" applyNumberFormat="1" applyFont="1" applyFill="1" applyBorder="1" applyAlignment="1">
      <alignment horizontal="center" vertical="center" wrapText="1"/>
    </xf>
    <xf numFmtId="0" fontId="8" fillId="0" borderId="9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44" xfId="0" applyFont="1" applyFill="1" applyBorder="1" applyAlignment="1">
      <alignment vertical="center" wrapText="1"/>
    </xf>
    <xf numFmtId="0" fontId="8" fillId="0" borderId="59" xfId="0" applyFont="1" applyFill="1" applyBorder="1" applyAlignment="1">
      <alignment vertical="center" wrapText="1"/>
    </xf>
    <xf numFmtId="0" fontId="8" fillId="0" borderId="52" xfId="0" applyFont="1" applyFill="1" applyBorder="1" applyAlignment="1">
      <alignment vertical="center" wrapText="1"/>
    </xf>
    <xf numFmtId="0" fontId="9" fillId="33" borderId="137" xfId="0" applyFont="1" applyFill="1" applyBorder="1" applyAlignment="1">
      <alignment horizontal="center" vertical="center" wrapText="1" shrinkToFit="1"/>
    </xf>
    <xf numFmtId="0" fontId="9" fillId="33" borderId="138" xfId="0" applyFont="1" applyFill="1" applyBorder="1" applyAlignment="1">
      <alignment horizontal="center" vertical="center" wrapText="1" shrinkToFit="1"/>
    </xf>
    <xf numFmtId="0" fontId="9" fillId="33" borderId="120" xfId="0" applyFont="1" applyFill="1" applyBorder="1" applyAlignment="1">
      <alignment horizontal="center" vertical="center" wrapText="1" shrinkToFit="1"/>
    </xf>
    <xf numFmtId="0" fontId="9" fillId="33" borderId="119" xfId="0" applyFont="1" applyFill="1" applyBorder="1" applyAlignment="1">
      <alignment horizontal="center" vertical="center" wrapText="1" shrinkToFit="1"/>
    </xf>
    <xf numFmtId="0" fontId="144" fillId="28" borderId="62" xfId="0" applyFont="1" applyFill="1" applyBorder="1" applyAlignment="1">
      <alignment horizontal="center" vertical="center" textRotation="255"/>
    </xf>
    <xf numFmtId="0" fontId="144" fillId="46" borderId="210" xfId="0" applyFont="1" applyFill="1" applyBorder="1" applyAlignment="1">
      <alignment horizontal="center" vertical="center" shrinkToFit="1"/>
    </xf>
    <xf numFmtId="0" fontId="144" fillId="46" borderId="171" xfId="0" applyFont="1" applyFill="1" applyBorder="1" applyAlignment="1">
      <alignment horizontal="center" vertical="center" shrinkToFit="1"/>
    </xf>
    <xf numFmtId="0" fontId="144" fillId="46" borderId="211" xfId="0" applyFont="1" applyFill="1" applyBorder="1" applyAlignment="1">
      <alignment horizontal="center" vertical="center" shrinkToFit="1"/>
    </xf>
    <xf numFmtId="0" fontId="5" fillId="6" borderId="88" xfId="0" applyFont="1" applyFill="1" applyBorder="1" applyAlignment="1">
      <alignment horizontal="center" vertical="center" wrapText="1"/>
    </xf>
    <xf numFmtId="0" fontId="5" fillId="6" borderId="89" xfId="0" applyFont="1" applyFill="1" applyBorder="1" applyAlignment="1">
      <alignment horizontal="center" vertical="center" wrapText="1"/>
    </xf>
    <xf numFmtId="0" fontId="5" fillId="6" borderId="90" xfId="0" applyFont="1" applyFill="1" applyBorder="1" applyAlignment="1">
      <alignment horizontal="center" vertical="center" wrapText="1"/>
    </xf>
    <xf numFmtId="177" fontId="159" fillId="0" borderId="212" xfId="0" applyNumberFormat="1" applyFont="1" applyFill="1" applyBorder="1" applyAlignment="1">
      <alignment horizontal="right" vertical="center" shrinkToFit="1"/>
    </xf>
    <xf numFmtId="177" fontId="159" fillId="0" borderId="213" xfId="0" applyNumberFormat="1" applyFont="1" applyFill="1" applyBorder="1" applyAlignment="1">
      <alignment horizontal="right" vertical="center" shrinkToFit="1"/>
    </xf>
    <xf numFmtId="177" fontId="159" fillId="0" borderId="214" xfId="0" applyNumberFormat="1" applyFont="1" applyFill="1" applyBorder="1" applyAlignment="1">
      <alignment horizontal="right" vertical="center" shrinkToFit="1"/>
    </xf>
    <xf numFmtId="177" fontId="159" fillId="0" borderId="131" xfId="0" applyNumberFormat="1" applyFont="1" applyFill="1" applyBorder="1" applyAlignment="1">
      <alignment horizontal="right" vertical="center" shrinkToFit="1"/>
    </xf>
    <xf numFmtId="177" fontId="159" fillId="0" borderId="0" xfId="0" applyNumberFormat="1" applyFont="1" applyFill="1" applyBorder="1" applyAlignment="1">
      <alignment horizontal="right" vertical="center" shrinkToFit="1"/>
    </xf>
    <xf numFmtId="177" fontId="159" fillId="0" borderId="215" xfId="0" applyNumberFormat="1" applyFont="1" applyFill="1" applyBorder="1" applyAlignment="1">
      <alignment horizontal="right" vertical="center" shrinkToFit="1"/>
    </xf>
    <xf numFmtId="177" fontId="159" fillId="0" borderId="128" xfId="0" applyNumberFormat="1" applyFont="1" applyFill="1" applyBorder="1" applyAlignment="1">
      <alignment horizontal="right" vertical="center" shrinkToFit="1"/>
    </xf>
    <xf numFmtId="177" fontId="159" fillId="0" borderId="129" xfId="0" applyNumberFormat="1" applyFont="1" applyFill="1" applyBorder="1" applyAlignment="1">
      <alignment horizontal="right" vertical="center" shrinkToFit="1"/>
    </xf>
    <xf numFmtId="177" fontId="159" fillId="0" borderId="216" xfId="0" applyNumberFormat="1" applyFont="1" applyFill="1" applyBorder="1" applyAlignment="1">
      <alignment horizontal="right" vertical="center" shrinkToFit="1"/>
    </xf>
    <xf numFmtId="177" fontId="176" fillId="0" borderId="217" xfId="0" applyNumberFormat="1" applyFont="1" applyFill="1" applyBorder="1" applyAlignment="1">
      <alignment vertical="center" shrinkToFit="1"/>
    </xf>
    <xf numFmtId="177" fontId="176" fillId="0" borderId="218" xfId="0" applyNumberFormat="1" applyFont="1" applyFill="1" applyBorder="1" applyAlignment="1">
      <alignment vertical="center" shrinkToFit="1"/>
    </xf>
    <xf numFmtId="0" fontId="162" fillId="39" borderId="0" xfId="0" applyFont="1" applyFill="1" applyAlignment="1">
      <alignment horizontal="distributed" vertical="center"/>
    </xf>
    <xf numFmtId="0" fontId="152" fillId="0" borderId="0" xfId="0" applyFont="1" applyFill="1" applyAlignment="1">
      <alignment horizontal="left" vertical="center" wrapText="1"/>
    </xf>
    <xf numFmtId="0" fontId="201" fillId="0" borderId="0" xfId="0" applyFont="1" applyFill="1" applyAlignment="1">
      <alignment horizontal="left" vertical="center" wrapText="1"/>
    </xf>
    <xf numFmtId="0" fontId="180" fillId="0" borderId="123" xfId="0" applyFont="1" applyFill="1" applyBorder="1" applyAlignment="1">
      <alignment horizontal="center" vertical="center" shrinkToFit="1"/>
    </xf>
    <xf numFmtId="0" fontId="180" fillId="0" borderId="121" xfId="0" applyFont="1" applyFill="1" applyBorder="1" applyAlignment="1">
      <alignment horizontal="center" vertical="center" shrinkToFit="1"/>
    </xf>
    <xf numFmtId="177" fontId="176" fillId="0" borderId="136" xfId="0" applyNumberFormat="1" applyFont="1" applyFill="1" applyBorder="1" applyAlignment="1">
      <alignment horizontal="center" vertical="center" shrinkToFit="1"/>
    </xf>
    <xf numFmtId="177" fontId="176" fillId="0" borderId="188" xfId="0" applyNumberFormat="1" applyFont="1" applyFill="1" applyBorder="1" applyAlignment="1">
      <alignment horizontal="center" vertical="center" shrinkToFit="1"/>
    </xf>
    <xf numFmtId="177" fontId="159" fillId="0" borderId="136" xfId="0" applyNumberFormat="1" applyFont="1" applyFill="1" applyBorder="1" applyAlignment="1">
      <alignment horizontal="right" vertical="center" shrinkToFit="1"/>
    </xf>
    <xf numFmtId="177" fontId="159" fillId="0" borderId="53" xfId="0" applyNumberFormat="1" applyFont="1" applyFill="1" applyBorder="1" applyAlignment="1">
      <alignment horizontal="right" vertical="center" shrinkToFit="1"/>
    </xf>
    <xf numFmtId="177" fontId="159" fillId="0" borderId="203" xfId="0" applyNumberFormat="1" applyFont="1" applyFill="1" applyBorder="1" applyAlignment="1">
      <alignment horizontal="right" vertical="center" shrinkToFit="1"/>
    </xf>
    <xf numFmtId="177" fontId="176" fillId="0" borderId="83" xfId="0" applyNumberFormat="1" applyFont="1" applyFill="1" applyBorder="1" applyAlignment="1">
      <alignment horizontal="right" vertical="center" shrinkToFit="1"/>
    </xf>
    <xf numFmtId="0" fontId="8" fillId="0" borderId="19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32" xfId="0" applyFont="1" applyFill="1" applyBorder="1" applyAlignment="1">
      <alignment horizontal="left" vertical="center" wrapText="1"/>
    </xf>
    <xf numFmtId="177" fontId="193" fillId="0" borderId="147" xfId="0" applyNumberFormat="1" applyFont="1" applyFill="1" applyBorder="1" applyAlignment="1">
      <alignment horizontal="right" vertical="center"/>
    </xf>
    <xf numFmtId="177" fontId="193" fillId="0" borderId="29" xfId="0" applyNumberFormat="1" applyFont="1" applyFill="1" applyBorder="1" applyAlignment="1">
      <alignment horizontal="right" vertical="center"/>
    </xf>
    <xf numFmtId="0" fontId="6" fillId="43" borderId="147" xfId="0" applyFont="1" applyFill="1" applyBorder="1" applyAlignment="1">
      <alignment horizontal="center" vertical="center" wrapText="1"/>
    </xf>
    <xf numFmtId="0" fontId="6" fillId="43" borderId="29" xfId="0" applyFont="1" applyFill="1" applyBorder="1" applyAlignment="1">
      <alignment horizontal="center" vertical="center" wrapText="1"/>
    </xf>
    <xf numFmtId="0" fontId="6" fillId="43" borderId="21" xfId="0" applyFont="1" applyFill="1" applyBorder="1" applyAlignment="1">
      <alignment horizontal="center" vertical="center" wrapText="1"/>
    </xf>
    <xf numFmtId="0" fontId="8" fillId="0" borderId="77"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0" xfId="0" applyFont="1" applyFill="1" applyBorder="1" applyAlignment="1">
      <alignment horizontal="left" vertical="center" wrapText="1"/>
    </xf>
    <xf numFmtId="177" fontId="193" fillId="0" borderId="134" xfId="0" applyNumberFormat="1" applyFont="1" applyFill="1" applyBorder="1" applyAlignment="1">
      <alignment horizontal="right" vertical="center"/>
    </xf>
    <xf numFmtId="177" fontId="193" fillId="0" borderId="135" xfId="0" applyNumberFormat="1" applyFont="1" applyFill="1" applyBorder="1" applyAlignment="1">
      <alignment horizontal="right" vertical="center"/>
    </xf>
    <xf numFmtId="0" fontId="144" fillId="45" borderId="161" xfId="0" applyFont="1" applyFill="1" applyBorder="1" applyAlignment="1">
      <alignment horizontal="center" vertical="center" wrapText="1"/>
    </xf>
    <xf numFmtId="0" fontId="144" fillId="45" borderId="53" xfId="0" applyFont="1" applyFill="1" applyBorder="1" applyAlignment="1">
      <alignment horizontal="center" vertical="center" wrapText="1"/>
    </xf>
    <xf numFmtId="0" fontId="144" fillId="45" borderId="219" xfId="0" applyFont="1" applyFill="1" applyBorder="1" applyAlignment="1">
      <alignment horizontal="center" vertical="center" wrapText="1"/>
    </xf>
    <xf numFmtId="0" fontId="144" fillId="45" borderId="0" xfId="0" applyFont="1" applyFill="1" applyBorder="1" applyAlignment="1">
      <alignment horizontal="center" vertical="center" wrapText="1"/>
    </xf>
    <xf numFmtId="0" fontId="144" fillId="45" borderId="220" xfId="0" applyFont="1" applyFill="1" applyBorder="1" applyAlignment="1">
      <alignment horizontal="center" vertical="center" wrapText="1"/>
    </xf>
    <xf numFmtId="0" fontId="144" fillId="45" borderId="221" xfId="0" applyFont="1" applyFill="1" applyBorder="1" applyAlignment="1">
      <alignment horizontal="center" vertical="center" wrapText="1"/>
    </xf>
    <xf numFmtId="177" fontId="176" fillId="0" borderId="212" xfId="0" applyNumberFormat="1" applyFont="1" applyFill="1" applyBorder="1" applyAlignment="1">
      <alignment horizontal="right" vertical="center"/>
    </xf>
    <xf numFmtId="177" fontId="176" fillId="0" borderId="213" xfId="0" applyNumberFormat="1" applyFont="1" applyFill="1" applyBorder="1" applyAlignment="1">
      <alignment horizontal="right" vertical="center"/>
    </xf>
    <xf numFmtId="177" fontId="176" fillId="0" borderId="222" xfId="0" applyNumberFormat="1" applyFont="1" applyFill="1" applyBorder="1" applyAlignment="1">
      <alignment horizontal="right" vertical="center"/>
    </xf>
    <xf numFmtId="177" fontId="176" fillId="0" borderId="223" xfId="0" applyNumberFormat="1" applyFont="1" applyFill="1" applyBorder="1" applyAlignment="1">
      <alignment horizontal="right" vertical="center"/>
    </xf>
    <xf numFmtId="177" fontId="176" fillId="0" borderId="55" xfId="0" applyNumberFormat="1" applyFont="1" applyFill="1" applyBorder="1" applyAlignment="1">
      <alignment horizontal="right" vertical="center"/>
    </xf>
    <xf numFmtId="177" fontId="183" fillId="0" borderId="224" xfId="0" applyNumberFormat="1" applyFont="1" applyFill="1" applyBorder="1" applyAlignment="1">
      <alignment horizontal="right" vertical="center"/>
    </xf>
    <xf numFmtId="177" fontId="183" fillId="0" borderId="192" xfId="0" applyNumberFormat="1" applyFont="1" applyFill="1" applyBorder="1" applyAlignment="1">
      <alignment horizontal="right" vertical="center"/>
    </xf>
    <xf numFmtId="177" fontId="183" fillId="0" borderId="225" xfId="0" applyNumberFormat="1" applyFont="1" applyFill="1" applyBorder="1" applyAlignment="1">
      <alignment horizontal="right" vertical="center"/>
    </xf>
    <xf numFmtId="0" fontId="154" fillId="43" borderId="136" xfId="0" applyFont="1" applyFill="1" applyBorder="1" applyAlignment="1">
      <alignment horizontal="center" vertical="center" shrinkToFit="1"/>
    </xf>
    <xf numFmtId="0" fontId="154" fillId="43" borderId="203" xfId="0" applyFont="1" applyFill="1" applyBorder="1" applyAlignment="1">
      <alignment horizontal="center" vertical="center" shrinkToFit="1"/>
    </xf>
    <xf numFmtId="0" fontId="154" fillId="43" borderId="226" xfId="0" applyFont="1" applyFill="1" applyBorder="1" applyAlignment="1">
      <alignment horizontal="center" vertical="center" shrinkToFit="1"/>
    </xf>
    <xf numFmtId="0" fontId="154" fillId="43" borderId="227" xfId="0" applyFont="1" applyFill="1" applyBorder="1" applyAlignment="1">
      <alignment horizontal="center" vertical="center" shrinkToFit="1"/>
    </xf>
    <xf numFmtId="0" fontId="154" fillId="43" borderId="119" xfId="0" applyFont="1" applyFill="1" applyBorder="1" applyAlignment="1">
      <alignment horizontal="center" vertical="center" wrapText="1"/>
    </xf>
    <xf numFmtId="0" fontId="5" fillId="45" borderId="80" xfId="0" applyFont="1" applyFill="1" applyBorder="1" applyAlignment="1">
      <alignment horizontal="center" vertical="center" shrinkToFit="1"/>
    </xf>
    <xf numFmtId="0" fontId="5" fillId="45" borderId="84" xfId="0" applyFont="1" applyFill="1" applyBorder="1" applyAlignment="1">
      <alignment horizontal="center" vertical="center" shrinkToFit="1"/>
    </xf>
    <xf numFmtId="0" fontId="5" fillId="45" borderId="228" xfId="0" applyFont="1" applyFill="1" applyBorder="1" applyAlignment="1">
      <alignment horizontal="center" vertical="center" shrinkToFit="1"/>
    </xf>
    <xf numFmtId="0" fontId="8" fillId="0" borderId="80" xfId="0" applyFont="1" applyFill="1" applyBorder="1" applyAlignment="1">
      <alignment vertical="center" wrapText="1"/>
    </xf>
    <xf numFmtId="0" fontId="8" fillId="0" borderId="84" xfId="0" applyFont="1" applyFill="1" applyBorder="1" applyAlignment="1">
      <alignment vertical="center" wrapText="1"/>
    </xf>
    <xf numFmtId="0" fontId="8" fillId="0" borderId="19" xfId="0" applyFont="1" applyFill="1" applyBorder="1" applyAlignment="1">
      <alignment vertical="center" wrapText="1"/>
    </xf>
    <xf numFmtId="0" fontId="6" fillId="43" borderId="73" xfId="0" applyFont="1" applyFill="1" applyBorder="1" applyAlignment="1">
      <alignment horizontal="center"/>
    </xf>
    <xf numFmtId="0" fontId="6" fillId="43" borderId="74" xfId="0" applyFont="1" applyFill="1" applyBorder="1" applyAlignment="1">
      <alignment horizontal="center"/>
    </xf>
    <xf numFmtId="0" fontId="6" fillId="43" borderId="20" xfId="0" applyFont="1" applyFill="1" applyBorder="1" applyAlignment="1">
      <alignment horizontal="center"/>
    </xf>
    <xf numFmtId="177" fontId="176" fillId="0" borderId="32" xfId="0" applyNumberFormat="1" applyFont="1" applyFill="1" applyBorder="1" applyAlignment="1">
      <alignment horizontal="right" vertical="center"/>
    </xf>
    <xf numFmtId="177" fontId="176" fillId="0" borderId="33" xfId="0" applyNumberFormat="1" applyFont="1" applyFill="1" applyBorder="1" applyAlignment="1">
      <alignment horizontal="right" vertical="center"/>
    </xf>
    <xf numFmtId="177" fontId="159" fillId="0" borderId="55" xfId="0" applyNumberFormat="1" applyFont="1" applyFill="1" applyBorder="1" applyAlignment="1">
      <alignment vertical="center"/>
    </xf>
    <xf numFmtId="177" fontId="159" fillId="0" borderId="229" xfId="0" applyNumberFormat="1" applyFont="1" applyFill="1" applyBorder="1" applyAlignment="1">
      <alignment vertical="center"/>
    </xf>
    <xf numFmtId="177" fontId="176" fillId="0" borderId="56" xfId="0" applyNumberFormat="1" applyFont="1" applyFill="1" applyBorder="1" applyAlignment="1">
      <alignment horizontal="right" vertical="center"/>
    </xf>
    <xf numFmtId="0" fontId="9" fillId="0" borderId="23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31" xfId="0" applyFont="1" applyFill="1" applyBorder="1" applyAlignment="1">
      <alignment horizontal="left" vertical="center" wrapText="1"/>
    </xf>
    <xf numFmtId="0" fontId="5" fillId="0" borderId="230" xfId="0" applyFont="1" applyFill="1" applyBorder="1" applyAlignment="1">
      <alignment horizontal="left" vertical="center" wrapText="1"/>
    </xf>
    <xf numFmtId="0" fontId="5" fillId="0" borderId="231" xfId="0" applyFont="1" applyFill="1" applyBorder="1" applyAlignment="1">
      <alignment horizontal="left" vertical="center" wrapText="1"/>
    </xf>
    <xf numFmtId="0" fontId="5" fillId="0" borderId="232" xfId="0" applyFont="1" applyFill="1" applyBorder="1" applyAlignment="1">
      <alignment horizontal="left" vertical="center" wrapText="1"/>
    </xf>
    <xf numFmtId="0" fontId="5" fillId="0" borderId="233" xfId="0" applyFont="1" applyFill="1" applyBorder="1" applyAlignment="1">
      <alignment horizontal="left" vertical="center" wrapText="1"/>
    </xf>
    <xf numFmtId="0" fontId="5" fillId="0" borderId="234" xfId="0" applyFont="1" applyFill="1" applyBorder="1" applyAlignment="1">
      <alignment horizontal="left" vertical="center" wrapText="1"/>
    </xf>
    <xf numFmtId="0" fontId="5" fillId="0" borderId="81"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35" xfId="0" applyFont="1" applyFill="1" applyBorder="1" applyAlignment="1">
      <alignment horizontal="left" vertical="center" wrapText="1"/>
    </xf>
    <xf numFmtId="0" fontId="5" fillId="0" borderId="236" xfId="0" applyFont="1" applyFill="1" applyBorder="1" applyAlignment="1">
      <alignment horizontal="left" vertical="center" wrapText="1"/>
    </xf>
    <xf numFmtId="0" fontId="5" fillId="0" borderId="237" xfId="0" applyFont="1" applyFill="1" applyBorder="1" applyAlignment="1">
      <alignment horizontal="left" vertical="center" wrapText="1"/>
    </xf>
    <xf numFmtId="0" fontId="147" fillId="33" borderId="238" xfId="0" applyFont="1" applyFill="1" applyBorder="1" applyAlignment="1">
      <alignment horizontal="left" vertical="top" shrinkToFit="1"/>
    </xf>
    <xf numFmtId="0" fontId="147" fillId="33" borderId="40" xfId="0" applyFont="1" applyFill="1" applyBorder="1" applyAlignment="1">
      <alignment horizontal="left" vertical="top" shrinkToFit="1"/>
    </xf>
    <xf numFmtId="0" fontId="147" fillId="33" borderId="0" xfId="0" applyFont="1" applyFill="1" applyBorder="1" applyAlignment="1">
      <alignment horizontal="left" vertical="top" shrinkToFit="1"/>
    </xf>
    <xf numFmtId="0" fontId="5" fillId="0" borderId="198" xfId="0" applyFont="1" applyFill="1" applyBorder="1" applyAlignment="1">
      <alignment horizontal="center" vertical="center" shrinkToFit="1"/>
    </xf>
    <xf numFmtId="0" fontId="8" fillId="0" borderId="124" xfId="0" applyFont="1" applyFill="1" applyBorder="1" applyAlignment="1">
      <alignment horizontal="left" vertical="center" wrapText="1"/>
    </xf>
    <xf numFmtId="0" fontId="8" fillId="0" borderId="94" xfId="0" applyFont="1" applyFill="1" applyBorder="1" applyAlignment="1">
      <alignment horizontal="left" vertical="center" wrapText="1"/>
    </xf>
    <xf numFmtId="0" fontId="8" fillId="0" borderId="95" xfId="0" applyFont="1" applyFill="1" applyBorder="1" applyAlignment="1">
      <alignment horizontal="left" vertical="center" wrapText="1"/>
    </xf>
    <xf numFmtId="0" fontId="175" fillId="0" borderId="33" xfId="0" applyFont="1" applyFill="1" applyBorder="1" applyAlignment="1">
      <alignment horizontal="center" vertical="center" shrinkToFit="1"/>
    </xf>
    <xf numFmtId="0" fontId="175" fillId="0" borderId="84" xfId="0" applyFont="1" applyFill="1" applyBorder="1" applyAlignment="1">
      <alignment horizontal="center" vertical="center" shrinkToFit="1"/>
    </xf>
    <xf numFmtId="0" fontId="175" fillId="0" borderId="19" xfId="0" applyFont="1" applyFill="1" applyBorder="1" applyAlignment="1">
      <alignment horizontal="center" vertical="center" shrinkToFit="1"/>
    </xf>
    <xf numFmtId="0" fontId="175" fillId="0" borderId="38" xfId="0" applyFont="1" applyFill="1" applyBorder="1" applyAlignment="1">
      <alignment horizontal="left" vertical="center" wrapText="1"/>
    </xf>
    <xf numFmtId="0" fontId="175" fillId="0" borderId="32" xfId="0" applyFont="1" applyFill="1" applyBorder="1" applyAlignment="1">
      <alignment horizontal="center" vertical="center" shrinkToFit="1"/>
    </xf>
    <xf numFmtId="0" fontId="175" fillId="0" borderId="74" xfId="0" applyFont="1" applyFill="1" applyBorder="1" applyAlignment="1">
      <alignment horizontal="center" vertical="center" shrinkToFit="1"/>
    </xf>
    <xf numFmtId="0" fontId="175" fillId="0" borderId="20" xfId="0" applyFont="1" applyFill="1" applyBorder="1" applyAlignment="1">
      <alignment horizontal="center" vertical="center" shrinkToFit="1"/>
    </xf>
    <xf numFmtId="0" fontId="144" fillId="33" borderId="239" xfId="0" applyFont="1" applyFill="1" applyBorder="1" applyAlignment="1">
      <alignment horizontal="center" vertical="center" shrinkToFit="1"/>
    </xf>
    <xf numFmtId="0" fontId="5" fillId="33" borderId="240" xfId="0" applyFont="1" applyFill="1" applyBorder="1" applyAlignment="1">
      <alignment horizontal="center" vertical="center" shrinkToFit="1"/>
    </xf>
    <xf numFmtId="0" fontId="5" fillId="33" borderId="241" xfId="0" applyFont="1" applyFill="1" applyBorder="1" applyAlignment="1">
      <alignment horizontal="center" vertical="center" shrinkToFit="1"/>
    </xf>
    <xf numFmtId="0" fontId="5" fillId="33" borderId="242" xfId="0" applyFont="1" applyFill="1" applyBorder="1" applyAlignment="1">
      <alignment horizontal="center" vertical="center" shrinkToFit="1"/>
    </xf>
    <xf numFmtId="0" fontId="168" fillId="0" borderId="223" xfId="0" applyFont="1" applyFill="1" applyBorder="1" applyAlignment="1">
      <alignment horizontal="center" vertical="center"/>
    </xf>
    <xf numFmtId="0" fontId="168" fillId="0" borderId="55" xfId="0" applyFont="1" applyFill="1" applyBorder="1" applyAlignment="1">
      <alignment horizontal="center" vertical="center"/>
    </xf>
    <xf numFmtId="0" fontId="168" fillId="0" borderId="243" xfId="0" applyFont="1" applyFill="1" applyBorder="1" applyAlignment="1">
      <alignment horizontal="center" vertical="center"/>
    </xf>
    <xf numFmtId="49" fontId="200" fillId="0" borderId="115" xfId="0" applyNumberFormat="1" applyFont="1" applyFill="1" applyBorder="1" applyAlignment="1">
      <alignment horizontal="center" vertical="center" wrapText="1"/>
    </xf>
    <xf numFmtId="49" fontId="200" fillId="0" borderId="58" xfId="0" applyNumberFormat="1" applyFont="1" applyFill="1" applyBorder="1" applyAlignment="1">
      <alignment horizontal="center" vertical="center" wrapText="1"/>
    </xf>
    <xf numFmtId="0" fontId="168" fillId="0" borderId="53" xfId="0" applyFont="1" applyFill="1" applyBorder="1" applyAlignment="1">
      <alignment horizontal="center" vertical="center" shrinkToFit="1"/>
    </xf>
    <xf numFmtId="0" fontId="168" fillId="0" borderId="223" xfId="0" applyFont="1" applyFill="1" applyBorder="1" applyAlignment="1">
      <alignment horizontal="center" vertical="center" shrinkToFit="1"/>
    </xf>
    <xf numFmtId="0" fontId="168" fillId="0" borderId="55" xfId="0" applyFont="1" applyFill="1" applyBorder="1" applyAlignment="1">
      <alignment horizontal="center" vertical="center" shrinkToFit="1"/>
    </xf>
    <xf numFmtId="0" fontId="168" fillId="0" borderId="244" xfId="0" applyFont="1" applyFill="1" applyBorder="1" applyAlignment="1">
      <alignment horizontal="center" vertical="center" shrinkToFit="1"/>
    </xf>
    <xf numFmtId="0" fontId="159" fillId="0" borderId="191" xfId="0" applyFont="1" applyFill="1" applyBorder="1" applyAlignment="1">
      <alignment horizontal="center" vertical="center" wrapText="1"/>
    </xf>
    <xf numFmtId="0" fontId="159" fillId="0" borderId="192" xfId="0" applyFont="1" applyFill="1" applyBorder="1" applyAlignment="1">
      <alignment horizontal="center" vertical="center" wrapText="1"/>
    </xf>
    <xf numFmtId="0" fontId="159" fillId="0" borderId="193" xfId="0" applyFont="1" applyFill="1" applyBorder="1" applyAlignment="1">
      <alignment horizontal="center" vertical="center" wrapText="1"/>
    </xf>
    <xf numFmtId="0" fontId="144" fillId="33" borderId="245" xfId="0" applyFont="1" applyFill="1" applyBorder="1" applyAlignment="1">
      <alignment horizontal="center" vertical="center" shrinkToFit="1"/>
    </xf>
    <xf numFmtId="0" fontId="144" fillId="33" borderId="246" xfId="0" applyFont="1" applyFill="1" applyBorder="1" applyAlignment="1">
      <alignment horizontal="center" vertical="center" shrinkToFit="1"/>
    </xf>
    <xf numFmtId="0" fontId="144" fillId="33" borderId="247" xfId="0" applyFont="1" applyFill="1" applyBorder="1" applyAlignment="1">
      <alignment horizontal="center" vertical="center" shrinkToFit="1"/>
    </xf>
    <xf numFmtId="0" fontId="144" fillId="33" borderId="248" xfId="0" applyFont="1" applyFill="1" applyBorder="1" applyAlignment="1">
      <alignment horizontal="center" vertical="center" shrinkToFit="1"/>
    </xf>
    <xf numFmtId="179" fontId="200" fillId="0" borderId="73" xfId="0" applyNumberFormat="1" applyFont="1" applyFill="1" applyBorder="1" applyAlignment="1">
      <alignment horizontal="center" vertical="center" wrapText="1"/>
    </xf>
    <xf numFmtId="179" fontId="200" fillId="0" borderId="74" xfId="0" applyNumberFormat="1" applyFont="1" applyFill="1" applyBorder="1" applyAlignment="1">
      <alignment horizontal="center" vertical="center" wrapText="1"/>
    </xf>
    <xf numFmtId="179" fontId="183" fillId="0" borderId="71" xfId="0" applyNumberFormat="1" applyFont="1" applyFill="1" applyBorder="1" applyAlignment="1">
      <alignment vertical="center"/>
    </xf>
    <xf numFmtId="179" fontId="183" fillId="0" borderId="72" xfId="0" applyNumberFormat="1" applyFont="1" applyFill="1" applyBorder="1" applyAlignment="1">
      <alignment vertical="center"/>
    </xf>
    <xf numFmtId="0" fontId="144" fillId="33" borderId="136" xfId="0" applyFont="1" applyFill="1" applyBorder="1" applyAlignment="1">
      <alignment horizontal="center" vertical="center" wrapText="1"/>
    </xf>
    <xf numFmtId="0" fontId="144" fillId="33" borderId="53"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77" fillId="0" borderId="147" xfId="0" applyFont="1" applyFill="1" applyBorder="1" applyAlignment="1">
      <alignment horizontal="left" vertical="center" wrapText="1"/>
    </xf>
    <xf numFmtId="0" fontId="177" fillId="0" borderId="29" xfId="0" applyFont="1" applyFill="1" applyBorder="1" applyAlignment="1">
      <alignment horizontal="left" vertical="center" wrapText="1"/>
    </xf>
    <xf numFmtId="0" fontId="177" fillId="0" borderId="21" xfId="0" applyFont="1" applyFill="1" applyBorder="1" applyAlignment="1">
      <alignment horizontal="left" vertical="center" wrapText="1"/>
    </xf>
    <xf numFmtId="0" fontId="144" fillId="33" borderId="73" xfId="0" applyFont="1" applyFill="1" applyBorder="1" applyAlignment="1">
      <alignment horizontal="center" vertical="center" shrinkToFit="1"/>
    </xf>
    <xf numFmtId="0" fontId="144" fillId="33" borderId="74" xfId="0" applyFont="1" applyFill="1" applyBorder="1" applyAlignment="1">
      <alignment horizontal="center" vertical="center" shrinkToFit="1"/>
    </xf>
    <xf numFmtId="0" fontId="144" fillId="33" borderId="249" xfId="0" applyFont="1" applyFill="1" applyBorder="1" applyAlignment="1">
      <alignment horizontal="center" vertical="center" shrinkToFit="1"/>
    </xf>
    <xf numFmtId="0" fontId="5" fillId="0" borderId="0" xfId="0" applyFont="1" applyFill="1" applyAlignment="1">
      <alignment vertical="top" wrapText="1"/>
    </xf>
    <xf numFmtId="0" fontId="28" fillId="0" borderId="156" xfId="0" applyFont="1" applyFill="1" applyBorder="1" applyAlignment="1">
      <alignment vertical="center" wrapText="1"/>
    </xf>
    <xf numFmtId="0" fontId="28" fillId="0" borderId="173" xfId="0" applyFont="1" applyFill="1" applyBorder="1" applyAlignment="1">
      <alignment vertical="center" wrapText="1"/>
    </xf>
    <xf numFmtId="0" fontId="28" fillId="0" borderId="250" xfId="0" applyFont="1" applyFill="1" applyBorder="1" applyAlignment="1">
      <alignment vertical="center" wrapText="1"/>
    </xf>
    <xf numFmtId="0" fontId="177" fillId="0" borderId="158" xfId="0" applyFont="1" applyFill="1" applyBorder="1" applyAlignment="1">
      <alignment horizontal="center" vertical="center" shrinkToFit="1"/>
    </xf>
    <xf numFmtId="0" fontId="177" fillId="0" borderId="169" xfId="0" applyFont="1" applyFill="1" applyBorder="1" applyAlignment="1">
      <alignment horizontal="center" vertical="center" shrinkToFit="1"/>
    </xf>
    <xf numFmtId="0" fontId="177" fillId="0" borderId="156" xfId="0" applyFont="1" applyFill="1" applyBorder="1" applyAlignment="1">
      <alignment horizontal="center" vertical="center" shrinkToFit="1"/>
    </xf>
    <xf numFmtId="0" fontId="177" fillId="0" borderId="250" xfId="0" applyFont="1" applyFill="1" applyBorder="1" applyAlignment="1">
      <alignment horizontal="center" vertical="center" shrinkToFit="1"/>
    </xf>
    <xf numFmtId="0" fontId="168" fillId="0" borderId="159" xfId="0" applyFont="1" applyFill="1" applyBorder="1" applyAlignment="1">
      <alignment horizontal="center" vertical="center" shrinkToFit="1"/>
    </xf>
    <xf numFmtId="0" fontId="168" fillId="0" borderId="251" xfId="0" applyFont="1" applyFill="1" applyBorder="1" applyAlignment="1">
      <alignment horizontal="center" vertical="center" shrinkToFit="1"/>
    </xf>
    <xf numFmtId="0" fontId="154" fillId="43" borderId="120" xfId="0" applyFont="1" applyFill="1" applyBorder="1" applyAlignment="1">
      <alignment horizontal="center" vertical="center" wrapText="1"/>
    </xf>
    <xf numFmtId="0" fontId="154" fillId="43" borderId="252" xfId="0" applyFont="1" applyFill="1" applyBorder="1" applyAlignment="1">
      <alignment horizontal="center" vertical="center" wrapText="1"/>
    </xf>
    <xf numFmtId="0" fontId="15" fillId="0" borderId="253" xfId="0" applyFont="1" applyFill="1" applyBorder="1" applyAlignment="1">
      <alignment horizontal="left" vertical="center" wrapText="1"/>
    </xf>
    <xf numFmtId="0" fontId="15" fillId="0" borderId="254" xfId="0" applyFont="1" applyFill="1" applyBorder="1" applyAlignment="1">
      <alignment horizontal="left" vertical="center" wrapText="1"/>
    </xf>
    <xf numFmtId="0" fontId="15" fillId="0" borderId="255" xfId="0" applyFont="1" applyFill="1" applyBorder="1" applyAlignment="1">
      <alignment horizontal="left" vertical="center" wrapText="1"/>
    </xf>
    <xf numFmtId="0" fontId="177" fillId="0" borderId="178" xfId="0" applyFont="1" applyFill="1" applyBorder="1" applyAlignment="1">
      <alignment horizontal="center" vertical="center" wrapText="1"/>
    </xf>
    <xf numFmtId="0" fontId="177" fillId="0" borderId="179" xfId="0" applyFont="1" applyFill="1" applyBorder="1" applyAlignment="1">
      <alignment horizontal="center" vertical="center" wrapText="1"/>
    </xf>
    <xf numFmtId="0" fontId="177" fillId="0" borderId="180" xfId="0" applyFont="1" applyFill="1" applyBorder="1" applyAlignment="1">
      <alignment horizontal="center" vertical="center" wrapText="1"/>
    </xf>
    <xf numFmtId="0" fontId="5" fillId="45" borderId="157" xfId="0" applyFont="1" applyFill="1" applyBorder="1" applyAlignment="1">
      <alignment horizontal="center" vertical="center" shrinkToFit="1"/>
    </xf>
    <xf numFmtId="0" fontId="5" fillId="45" borderId="158" xfId="0" applyFont="1" applyFill="1" applyBorder="1" applyAlignment="1">
      <alignment horizontal="center" vertical="center" shrinkToFit="1"/>
    </xf>
    <xf numFmtId="0" fontId="5" fillId="45" borderId="167" xfId="0" applyFont="1" applyFill="1" applyBorder="1" applyAlignment="1">
      <alignment horizontal="center" vertical="center" shrinkToFit="1"/>
    </xf>
    <xf numFmtId="0" fontId="5" fillId="45" borderId="181" xfId="0" applyFont="1" applyFill="1" applyBorder="1" applyAlignment="1">
      <alignment horizontal="center" vertical="center" shrinkToFit="1"/>
    </xf>
    <xf numFmtId="0" fontId="0" fillId="0" borderId="147" xfId="0" applyBorder="1" applyAlignment="1">
      <alignment horizontal="right" vertical="center"/>
    </xf>
    <xf numFmtId="0" fontId="0" fillId="0" borderId="29" xfId="0" applyBorder="1" applyAlignment="1">
      <alignment horizontal="right" vertical="center"/>
    </xf>
    <xf numFmtId="0" fontId="5" fillId="33" borderId="256" xfId="0" applyFont="1" applyFill="1" applyBorder="1" applyAlignment="1">
      <alignment horizontal="center" vertical="center" shrinkToFit="1"/>
    </xf>
    <xf numFmtId="0" fontId="174" fillId="0" borderId="226" xfId="0" applyFont="1" applyFill="1" applyBorder="1" applyAlignment="1">
      <alignment horizontal="center" vertical="center" shrinkToFit="1"/>
    </xf>
    <xf numFmtId="0" fontId="174" fillId="0" borderId="37" xfId="0" applyFont="1" applyFill="1" applyBorder="1" applyAlignment="1">
      <alignment horizontal="center" vertical="center" shrinkToFit="1"/>
    </xf>
    <xf numFmtId="49" fontId="200" fillId="0" borderId="257" xfId="0" applyNumberFormat="1" applyFont="1" applyFill="1" applyBorder="1" applyAlignment="1">
      <alignment horizontal="center" vertical="center" wrapText="1"/>
    </xf>
    <xf numFmtId="49" fontId="200" fillId="0" borderId="258" xfId="0" applyNumberFormat="1" applyFont="1" applyFill="1" applyBorder="1" applyAlignment="1">
      <alignment horizontal="center" vertical="center" wrapText="1"/>
    </xf>
    <xf numFmtId="0" fontId="202" fillId="0" borderId="119" xfId="0" applyFont="1" applyFill="1" applyBorder="1" applyAlignment="1">
      <alignment horizontal="center" vertical="center" shrinkToFit="1"/>
    </xf>
    <xf numFmtId="0" fontId="202" fillId="0" borderId="147" xfId="0" applyFont="1" applyFill="1" applyBorder="1" applyAlignment="1">
      <alignment horizontal="center" vertical="center" shrinkToFit="1"/>
    </xf>
    <xf numFmtId="0" fontId="180" fillId="0" borderId="133" xfId="0" applyFont="1" applyFill="1" applyBorder="1" applyAlignment="1">
      <alignment horizontal="center" vertical="center" shrinkToFit="1"/>
    </xf>
    <xf numFmtId="0" fontId="5" fillId="28" borderId="259" xfId="0" applyFont="1" applyFill="1" applyBorder="1" applyAlignment="1">
      <alignment horizontal="center" vertical="center" wrapText="1"/>
    </xf>
    <xf numFmtId="0" fontId="5" fillId="28" borderId="29" xfId="0" applyFont="1" applyFill="1" applyBorder="1" applyAlignment="1">
      <alignment horizontal="center" vertical="center" wrapText="1"/>
    </xf>
    <xf numFmtId="0" fontId="174" fillId="0" borderId="152" xfId="0" applyFont="1" applyFill="1" applyBorder="1" applyAlignment="1">
      <alignment horizontal="center" vertical="center" shrinkToFit="1"/>
    </xf>
    <xf numFmtId="0" fontId="174" fillId="0" borderId="59" xfId="0" applyFont="1" applyFill="1" applyBorder="1" applyAlignment="1">
      <alignment horizontal="center" vertical="center" shrinkToFit="1"/>
    </xf>
    <xf numFmtId="0" fontId="174" fillId="0" borderId="73" xfId="0" applyFont="1" applyFill="1" applyBorder="1" applyAlignment="1">
      <alignment horizontal="center" vertical="top" shrinkToFit="1"/>
    </xf>
    <xf numFmtId="0" fontId="174" fillId="0" borderId="74" xfId="0" applyFont="1" applyFill="1" applyBorder="1" applyAlignment="1">
      <alignment horizontal="center" vertical="top" shrinkToFit="1"/>
    </xf>
    <xf numFmtId="0" fontId="5" fillId="0" borderId="0" xfId="0" applyFont="1" applyFill="1" applyBorder="1" applyAlignment="1">
      <alignment vertical="center" wrapText="1"/>
    </xf>
    <xf numFmtId="0" fontId="5" fillId="41" borderId="152" xfId="0" applyFont="1" applyFill="1" applyBorder="1" applyAlignment="1">
      <alignment horizontal="center" vertical="center" shrinkToFit="1"/>
    </xf>
    <xf numFmtId="0" fontId="5" fillId="41" borderId="59" xfId="0" applyFont="1" applyFill="1" applyBorder="1" applyAlignment="1">
      <alignment horizontal="center" vertical="center" shrinkToFit="1"/>
    </xf>
    <xf numFmtId="0" fontId="5" fillId="41" borderId="199" xfId="0" applyFont="1" applyFill="1" applyBorder="1" applyAlignment="1">
      <alignment horizontal="center" vertical="center" shrinkToFit="1"/>
    </xf>
    <xf numFmtId="0" fontId="5" fillId="33" borderId="14"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177" fillId="0" borderId="121" xfId="0" applyFont="1" applyFill="1" applyBorder="1" applyAlignment="1">
      <alignment horizontal="center" vertical="center" shrinkToFit="1"/>
    </xf>
    <xf numFmtId="0" fontId="177" fillId="0" borderId="212" xfId="0" applyFont="1" applyFill="1" applyBorder="1" applyAlignment="1">
      <alignment horizontal="center" vertical="center" shrinkToFit="1"/>
    </xf>
    <xf numFmtId="0" fontId="181" fillId="0" borderId="38" xfId="0" applyFont="1" applyFill="1" applyBorder="1" applyAlignment="1">
      <alignment horizontal="center" vertical="center" shrinkToFit="1"/>
    </xf>
    <xf numFmtId="0" fontId="181" fillId="0" borderId="260" xfId="0" applyFont="1" applyFill="1" applyBorder="1" applyAlignment="1">
      <alignment horizontal="center" vertical="center" shrinkToFit="1"/>
    </xf>
    <xf numFmtId="0" fontId="5" fillId="33" borderId="261" xfId="0" applyFont="1" applyFill="1" applyBorder="1" applyAlignment="1">
      <alignment horizontal="center" vertical="center" textRotation="255" wrapText="1"/>
    </xf>
    <xf numFmtId="0" fontId="5" fillId="33" borderId="262" xfId="0" applyFont="1" applyFill="1" applyBorder="1" applyAlignment="1">
      <alignment horizontal="center" vertical="center" textRotation="255" wrapText="1"/>
    </xf>
    <xf numFmtId="0" fontId="5" fillId="33" borderId="263" xfId="0" applyFont="1" applyFill="1" applyBorder="1" applyAlignment="1">
      <alignment horizontal="center" vertical="center" textRotation="255" wrapText="1"/>
    </xf>
    <xf numFmtId="177" fontId="176" fillId="0" borderId="259" xfId="0" applyNumberFormat="1" applyFont="1" applyFill="1" applyBorder="1" applyAlignment="1">
      <alignment horizontal="right" vertical="center"/>
    </xf>
    <xf numFmtId="177" fontId="176" fillId="0" borderId="36" xfId="0" applyNumberFormat="1" applyFont="1" applyFill="1" applyBorder="1" applyAlignment="1">
      <alignment horizontal="right" vertical="center"/>
    </xf>
    <xf numFmtId="177" fontId="176" fillId="0" borderId="264" xfId="0" applyNumberFormat="1" applyFont="1" applyFill="1" applyBorder="1" applyAlignment="1">
      <alignment horizontal="right" vertical="center"/>
    </xf>
    <xf numFmtId="177" fontId="176" fillId="0" borderId="265" xfId="0" applyNumberFormat="1" applyFont="1" applyFill="1" applyBorder="1" applyAlignment="1">
      <alignment horizontal="right" vertical="center"/>
    </xf>
    <xf numFmtId="177" fontId="176" fillId="0" borderId="266" xfId="0" applyNumberFormat="1" applyFont="1" applyFill="1" applyBorder="1" applyAlignment="1">
      <alignment horizontal="right" vertical="center"/>
    </xf>
    <xf numFmtId="177" fontId="176" fillId="0" borderId="267" xfId="0" applyNumberFormat="1" applyFont="1" applyFill="1" applyBorder="1" applyAlignment="1">
      <alignment horizontal="right" vertical="center"/>
    </xf>
    <xf numFmtId="177" fontId="176" fillId="0" borderId="268" xfId="0" applyNumberFormat="1" applyFont="1" applyFill="1" applyBorder="1" applyAlignment="1">
      <alignment horizontal="right" vertical="center"/>
    </xf>
    <xf numFmtId="177" fontId="176" fillId="0" borderId="269" xfId="0" applyNumberFormat="1" applyFont="1" applyFill="1" applyBorder="1" applyAlignment="1">
      <alignment horizontal="right" vertical="center"/>
    </xf>
    <xf numFmtId="0" fontId="5" fillId="0" borderId="270" xfId="0" applyFont="1" applyFill="1" applyBorder="1" applyAlignment="1">
      <alignment horizontal="left" vertical="center" wrapText="1"/>
    </xf>
    <xf numFmtId="0" fontId="5" fillId="0" borderId="271" xfId="0" applyFont="1" applyFill="1" applyBorder="1" applyAlignment="1">
      <alignment horizontal="left" vertical="center" wrapText="1"/>
    </xf>
    <xf numFmtId="0" fontId="5" fillId="0" borderId="272" xfId="0" applyFont="1" applyFill="1" applyBorder="1" applyAlignment="1">
      <alignment horizontal="left" vertical="center" wrapText="1"/>
    </xf>
    <xf numFmtId="0" fontId="194" fillId="46" borderId="107" xfId="0" applyFont="1" applyFill="1" applyBorder="1" applyAlignment="1">
      <alignment horizontal="center" vertical="center" shrinkToFit="1"/>
    </xf>
    <xf numFmtId="0" fontId="194" fillId="46" borderId="108" xfId="0" applyFont="1" applyFill="1" applyBorder="1" applyAlignment="1">
      <alignment horizontal="center" vertical="center" shrinkToFit="1"/>
    </xf>
    <xf numFmtId="0" fontId="194" fillId="46" borderId="109" xfId="0" applyFont="1" applyFill="1" applyBorder="1" applyAlignment="1">
      <alignment horizontal="center" vertical="center" shrinkToFit="1"/>
    </xf>
    <xf numFmtId="0" fontId="203" fillId="46" borderId="273" xfId="0" applyFont="1" applyFill="1" applyBorder="1" applyAlignment="1">
      <alignment horizontal="center" vertical="center" wrapText="1"/>
    </xf>
    <xf numFmtId="0" fontId="203" fillId="46" borderId="274" xfId="0" applyFont="1" applyFill="1" applyBorder="1" applyAlignment="1">
      <alignment horizontal="center" vertical="center" wrapText="1"/>
    </xf>
    <xf numFmtId="0" fontId="203" fillId="46" borderId="219" xfId="0" applyFont="1" applyFill="1" applyBorder="1" applyAlignment="1">
      <alignment horizontal="center" vertical="center" wrapText="1"/>
    </xf>
    <xf numFmtId="0" fontId="203" fillId="46" borderId="0" xfId="0" applyFont="1" applyFill="1" applyBorder="1" applyAlignment="1">
      <alignment horizontal="center" vertical="center" wrapText="1"/>
    </xf>
    <xf numFmtId="0" fontId="203" fillId="46" borderId="162" xfId="0" applyFont="1" applyFill="1" applyBorder="1" applyAlignment="1">
      <alignment horizontal="center" vertical="center" wrapText="1"/>
    </xf>
    <xf numFmtId="0" fontId="203" fillId="46" borderId="37" xfId="0" applyFont="1" applyFill="1" applyBorder="1" applyAlignment="1">
      <alignment horizontal="center" vertical="center" wrapText="1"/>
    </xf>
    <xf numFmtId="0" fontId="194" fillId="46" borderId="125" xfId="0" applyFont="1" applyFill="1" applyBorder="1" applyAlignment="1">
      <alignment horizontal="center" vertical="center" shrinkToFit="1"/>
    </xf>
    <xf numFmtId="0" fontId="194" fillId="46" borderId="126" xfId="0" applyFont="1" applyFill="1" applyBorder="1" applyAlignment="1">
      <alignment horizontal="center" vertical="center" shrinkToFit="1"/>
    </xf>
    <xf numFmtId="0" fontId="194" fillId="46" borderId="127" xfId="0" applyFont="1" applyFill="1" applyBorder="1" applyAlignment="1">
      <alignment horizontal="center" vertical="center" shrinkToFit="1"/>
    </xf>
    <xf numFmtId="177" fontId="176" fillId="0" borderId="275" xfId="0" applyNumberFormat="1" applyFont="1" applyFill="1" applyBorder="1" applyAlignment="1">
      <alignment horizontal="right" vertical="center"/>
    </xf>
    <xf numFmtId="177" fontId="176" fillId="0" borderId="274" xfId="0" applyNumberFormat="1" applyFont="1" applyFill="1" applyBorder="1" applyAlignment="1">
      <alignment horizontal="right" vertical="center"/>
    </xf>
    <xf numFmtId="177" fontId="176" fillId="0" borderId="276" xfId="0" applyNumberFormat="1" applyFont="1" applyFill="1" applyBorder="1" applyAlignment="1">
      <alignment horizontal="right" vertical="center"/>
    </xf>
    <xf numFmtId="0" fontId="156" fillId="0" borderId="277" xfId="0" applyFont="1" applyFill="1" applyBorder="1" applyAlignment="1">
      <alignment horizontal="left" vertical="center" wrapText="1"/>
    </xf>
    <xf numFmtId="0" fontId="156" fillId="0" borderId="278" xfId="0" applyFont="1" applyFill="1" applyBorder="1" applyAlignment="1">
      <alignment horizontal="left" vertical="center" wrapText="1"/>
    </xf>
    <xf numFmtId="0" fontId="156" fillId="0" borderId="279" xfId="0" applyFont="1" applyFill="1" applyBorder="1" applyAlignment="1">
      <alignment horizontal="left" vertical="center" wrapText="1"/>
    </xf>
    <xf numFmtId="38" fontId="144" fillId="45" borderId="36" xfId="48" applyFont="1" applyFill="1" applyBorder="1" applyAlignment="1">
      <alignment horizontal="center" vertical="center" shrinkToFit="1"/>
    </xf>
    <xf numFmtId="38" fontId="144" fillId="45" borderId="213" xfId="48" applyFont="1" applyFill="1" applyBorder="1" applyAlignment="1">
      <alignment horizontal="center" vertical="center" shrinkToFit="1"/>
    </xf>
    <xf numFmtId="38" fontId="144" fillId="45" borderId="214" xfId="48" applyFont="1" applyFill="1" applyBorder="1" applyAlignment="1">
      <alignment horizontal="center" vertical="center" shrinkToFit="1"/>
    </xf>
    <xf numFmtId="38" fontId="144" fillId="45" borderId="219" xfId="48" applyFont="1" applyFill="1" applyBorder="1" applyAlignment="1">
      <alignment horizontal="center" vertical="center" shrinkToFit="1"/>
    </xf>
    <xf numFmtId="38" fontId="144" fillId="45" borderId="0" xfId="48" applyFont="1" applyFill="1" applyBorder="1" applyAlignment="1">
      <alignment horizontal="center" vertical="center" shrinkToFit="1"/>
    </xf>
    <xf numFmtId="38" fontId="144" fillId="45" borderId="215" xfId="48" applyFont="1" applyFill="1" applyBorder="1" applyAlignment="1">
      <alignment horizontal="center" vertical="center" shrinkToFit="1"/>
    </xf>
    <xf numFmtId="38" fontId="144" fillId="45" borderId="280" xfId="48" applyFont="1" applyFill="1" applyBorder="1" applyAlignment="1">
      <alignment horizontal="center" vertical="center" shrinkToFit="1"/>
    </xf>
    <xf numFmtId="38" fontId="144" fillId="45" borderId="129" xfId="48" applyFont="1" applyFill="1" applyBorder="1" applyAlignment="1">
      <alignment horizontal="center" vertical="center" shrinkToFit="1"/>
    </xf>
    <xf numFmtId="38" fontId="144" fillId="45" borderId="216" xfId="48" applyFont="1" applyFill="1" applyBorder="1" applyAlignment="1">
      <alignment horizontal="center" vertical="center" shrinkToFit="1"/>
    </xf>
    <xf numFmtId="38" fontId="144" fillId="45" borderId="161" xfId="48" applyFont="1" applyFill="1" applyBorder="1" applyAlignment="1">
      <alignment horizontal="center" vertical="center" shrinkToFit="1"/>
    </xf>
    <xf numFmtId="38" fontId="144" fillId="45" borderId="53" xfId="48" applyFont="1" applyFill="1" applyBorder="1" applyAlignment="1">
      <alignment horizontal="center" vertical="center" shrinkToFit="1"/>
    </xf>
    <xf numFmtId="38" fontId="144" fillId="45" borderId="203" xfId="48" applyFont="1" applyFill="1" applyBorder="1" applyAlignment="1">
      <alignment horizontal="center" vertical="center" shrinkToFit="1"/>
    </xf>
    <xf numFmtId="0" fontId="154" fillId="43" borderId="14" xfId="0" applyFont="1" applyFill="1" applyBorder="1" applyAlignment="1">
      <alignment horizontal="center" vertical="center" wrapText="1"/>
    </xf>
    <xf numFmtId="0" fontId="154" fillId="43" borderId="52" xfId="0" applyFont="1" applyFill="1" applyBorder="1" applyAlignment="1">
      <alignment horizontal="center" vertical="center" wrapText="1"/>
    </xf>
    <xf numFmtId="0" fontId="5" fillId="0" borderId="13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2" xfId="0" applyFont="1" applyFill="1" applyBorder="1" applyAlignment="1">
      <alignment horizontal="center" vertical="center" shrinkToFit="1"/>
    </xf>
    <xf numFmtId="0" fontId="5" fillId="0" borderId="212" xfId="0" applyFont="1" applyFill="1" applyBorder="1" applyAlignment="1">
      <alignment horizontal="center" vertical="center" wrapText="1" shrinkToFit="1"/>
    </xf>
    <xf numFmtId="0" fontId="5" fillId="0" borderId="213" xfId="0" applyFont="1" applyFill="1" applyBorder="1" applyAlignment="1">
      <alignment horizontal="center" vertical="center" wrapText="1" shrinkToFit="1"/>
    </xf>
    <xf numFmtId="0" fontId="5" fillId="0" borderId="222" xfId="0" applyFont="1" applyFill="1" applyBorder="1" applyAlignment="1">
      <alignment horizontal="center" vertical="center" wrapText="1" shrinkToFit="1"/>
    </xf>
    <xf numFmtId="0" fontId="5" fillId="0" borderId="13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32" xfId="0" applyFont="1" applyFill="1" applyBorder="1" applyAlignment="1">
      <alignment horizontal="center" vertical="center" wrapText="1" shrinkToFit="1"/>
    </xf>
    <xf numFmtId="0" fontId="5" fillId="0" borderId="128" xfId="0" applyFont="1" applyFill="1" applyBorder="1" applyAlignment="1">
      <alignment horizontal="center" vertical="center" wrapText="1" shrinkToFit="1"/>
    </xf>
    <xf numFmtId="0" fontId="5" fillId="0" borderId="129" xfId="0" applyFont="1" applyFill="1" applyBorder="1" applyAlignment="1">
      <alignment horizontal="center" vertical="center" wrapText="1" shrinkToFit="1"/>
    </xf>
    <xf numFmtId="0" fontId="5" fillId="0" borderId="130" xfId="0" applyFont="1" applyFill="1" applyBorder="1" applyAlignment="1">
      <alignment horizontal="center" vertical="center" wrapText="1" shrinkToFit="1"/>
    </xf>
    <xf numFmtId="0" fontId="5" fillId="0" borderId="212" xfId="0" applyFont="1" applyFill="1" applyBorder="1" applyAlignment="1">
      <alignment horizontal="center" vertical="center" shrinkToFit="1"/>
    </xf>
    <xf numFmtId="0" fontId="5" fillId="0" borderId="213" xfId="0" applyFont="1" applyFill="1" applyBorder="1" applyAlignment="1">
      <alignment horizontal="center" vertical="center" shrinkToFit="1"/>
    </xf>
    <xf numFmtId="0" fontId="5" fillId="0" borderId="222" xfId="0" applyFont="1" applyFill="1" applyBorder="1" applyAlignment="1">
      <alignment horizontal="center" vertical="center" shrinkToFit="1"/>
    </xf>
    <xf numFmtId="0" fontId="5" fillId="0" borderId="128" xfId="0" applyFont="1" applyFill="1" applyBorder="1" applyAlignment="1">
      <alignment horizontal="center" vertical="center" shrinkToFit="1"/>
    </xf>
    <xf numFmtId="0" fontId="5" fillId="0" borderId="129" xfId="0" applyFont="1" applyFill="1" applyBorder="1" applyAlignment="1">
      <alignment horizontal="center" vertical="center" shrinkToFit="1"/>
    </xf>
    <xf numFmtId="0" fontId="5" fillId="0" borderId="130" xfId="0" applyFont="1" applyFill="1" applyBorder="1" applyAlignment="1">
      <alignment horizontal="center" vertical="center" shrinkToFit="1"/>
    </xf>
    <xf numFmtId="0" fontId="144" fillId="0" borderId="0" xfId="0" applyFont="1" applyFill="1" applyBorder="1" applyAlignment="1">
      <alignment horizontal="right" vertical="center"/>
    </xf>
    <xf numFmtId="0" fontId="154" fillId="43" borderId="152" xfId="0" applyFont="1" applyFill="1" applyBorder="1" applyAlignment="1">
      <alignment horizontal="center" vertical="center"/>
    </xf>
    <xf numFmtId="0" fontId="175" fillId="0" borderId="124" xfId="0" applyFont="1" applyFill="1" applyBorder="1" applyAlignment="1">
      <alignment horizontal="left" vertical="center" wrapText="1"/>
    </xf>
    <xf numFmtId="0" fontId="175" fillId="0" borderId="94" xfId="0" applyFont="1" applyFill="1" applyBorder="1" applyAlignment="1">
      <alignment horizontal="left" vertical="center" wrapText="1"/>
    </xf>
    <xf numFmtId="0" fontId="175" fillId="0" borderId="95" xfId="0" applyFont="1" applyFill="1" applyBorder="1" applyAlignment="1">
      <alignment horizontal="left" vertical="center" wrapText="1"/>
    </xf>
    <xf numFmtId="0" fontId="9" fillId="33" borderId="124" xfId="0" applyFont="1" applyFill="1" applyBorder="1" applyAlignment="1">
      <alignment horizontal="left" vertical="center" wrapText="1"/>
    </xf>
    <xf numFmtId="0" fontId="9" fillId="33" borderId="94" xfId="0" applyFont="1" applyFill="1" applyBorder="1" applyAlignment="1">
      <alignment horizontal="left" vertical="center" wrapText="1"/>
    </xf>
    <xf numFmtId="0" fontId="9" fillId="33" borderId="95" xfId="0" applyFont="1" applyFill="1" applyBorder="1" applyAlignment="1">
      <alignment horizontal="left" vertical="center" wrapText="1"/>
    </xf>
    <xf numFmtId="0" fontId="5" fillId="33" borderId="124"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281"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33" borderId="282"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46"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0" borderId="124"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2" borderId="10" xfId="0" applyFont="1" applyFill="1" applyBorder="1" applyAlignment="1">
      <alignment horizontal="left" vertical="center" wrapText="1"/>
    </xf>
    <xf numFmtId="0" fontId="5" fillId="2" borderId="124" xfId="0" applyFont="1" applyFill="1" applyBorder="1" applyAlignment="1">
      <alignment horizontal="left" vertical="center" shrinkToFit="1"/>
    </xf>
    <xf numFmtId="0" fontId="5" fillId="2" borderId="94" xfId="0" applyFont="1" applyFill="1" applyBorder="1" applyAlignment="1">
      <alignment horizontal="left" vertical="center" shrinkToFit="1"/>
    </xf>
    <xf numFmtId="0" fontId="5" fillId="2" borderId="95" xfId="0" applyFont="1" applyFill="1" applyBorder="1" applyAlignment="1">
      <alignment horizontal="left" vertical="center" shrinkToFit="1"/>
    </xf>
    <xf numFmtId="0" fontId="25" fillId="0" borderId="259"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5" fillId="0" borderId="53" xfId="0" applyFont="1" applyFill="1" applyBorder="1" applyAlignment="1">
      <alignment horizontal="center" vertical="center" wrapText="1"/>
    </xf>
    <xf numFmtId="0" fontId="5" fillId="0" borderId="283"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33" borderId="284" xfId="0" applyFont="1" applyFill="1" applyBorder="1" applyAlignment="1">
      <alignment horizontal="left" vertical="center" wrapText="1"/>
    </xf>
    <xf numFmtId="0" fontId="5" fillId="33" borderId="285" xfId="0" applyFont="1" applyFill="1" applyBorder="1" applyAlignment="1">
      <alignment horizontal="left" vertical="center" wrapText="1"/>
    </xf>
    <xf numFmtId="0" fontId="5" fillId="33" borderId="286" xfId="0" applyFont="1" applyFill="1" applyBorder="1" applyAlignment="1">
      <alignment horizontal="left" vertical="center" wrapText="1"/>
    </xf>
    <xf numFmtId="0" fontId="5" fillId="33" borderId="287" xfId="0" applyFont="1" applyFill="1" applyBorder="1" applyAlignment="1">
      <alignment horizontal="left" vertical="center" wrapText="1"/>
    </xf>
    <xf numFmtId="0" fontId="5" fillId="33" borderId="288" xfId="0" applyFont="1" applyFill="1" applyBorder="1" applyAlignment="1">
      <alignment horizontal="left" vertical="center" wrapText="1"/>
    </xf>
    <xf numFmtId="0" fontId="5" fillId="33" borderId="289" xfId="0" applyFont="1" applyFill="1" applyBorder="1" applyAlignment="1">
      <alignment horizontal="left" vertical="center" wrapText="1"/>
    </xf>
    <xf numFmtId="0" fontId="5" fillId="33" borderId="290" xfId="0" applyFont="1" applyFill="1" applyBorder="1" applyAlignment="1">
      <alignment horizontal="left" vertical="center" wrapText="1"/>
    </xf>
    <xf numFmtId="0" fontId="5" fillId="33" borderId="291" xfId="0" applyFont="1" applyFill="1" applyBorder="1" applyAlignment="1">
      <alignment horizontal="left" vertical="center" wrapText="1"/>
    </xf>
    <xf numFmtId="0" fontId="5" fillId="33" borderId="292" xfId="0" applyFont="1" applyFill="1" applyBorder="1" applyAlignment="1">
      <alignment horizontal="left" vertical="center" wrapText="1"/>
    </xf>
    <xf numFmtId="0" fontId="5" fillId="0" borderId="256"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178" fillId="34" borderId="14" xfId="0" applyFont="1" applyFill="1" applyBorder="1" applyAlignment="1">
      <alignment horizontal="center" vertical="center"/>
    </xf>
    <xf numFmtId="0" fontId="178" fillId="34" borderId="59" xfId="0" applyFont="1" applyFill="1" applyBorder="1" applyAlignment="1">
      <alignment horizontal="center" vertical="center"/>
    </xf>
    <xf numFmtId="0" fontId="178" fillId="34" borderId="52" xfId="0" applyFont="1" applyFill="1" applyBorder="1" applyAlignment="1">
      <alignment horizontal="center" vertical="center"/>
    </xf>
    <xf numFmtId="0" fontId="168" fillId="0" borderId="73" xfId="0" applyFont="1" applyFill="1" applyBorder="1" applyAlignment="1">
      <alignment horizontal="center" vertical="center"/>
    </xf>
    <xf numFmtId="0" fontId="168" fillId="0" borderId="74" xfId="0" applyFont="1" applyFill="1" applyBorder="1" applyAlignment="1">
      <alignment horizontal="center" vertical="center"/>
    </xf>
    <xf numFmtId="0" fontId="168" fillId="0" borderId="20" xfId="0" applyFont="1" applyFill="1" applyBorder="1" applyAlignment="1">
      <alignment horizontal="center" vertical="center"/>
    </xf>
    <xf numFmtId="0" fontId="168" fillId="0" borderId="134" xfId="0" applyFont="1" applyFill="1" applyBorder="1" applyAlignment="1">
      <alignment horizontal="center" vertical="center"/>
    </xf>
    <xf numFmtId="0" fontId="168" fillId="0" borderId="135" xfId="0" applyFont="1" applyFill="1" applyBorder="1" applyAlignment="1">
      <alignment horizontal="center" vertical="center"/>
    </xf>
    <xf numFmtId="0" fontId="168" fillId="0" borderId="213" xfId="0" applyFont="1" applyFill="1" applyBorder="1" applyAlignment="1">
      <alignment horizontal="center" vertical="center"/>
    </xf>
    <xf numFmtId="0" fontId="168" fillId="0" borderId="222" xfId="0" applyFont="1" applyFill="1" applyBorder="1" applyAlignment="1">
      <alignment horizontal="center" vertical="center"/>
    </xf>
    <xf numFmtId="0" fontId="168" fillId="0" borderId="138" xfId="0" applyFont="1" applyFill="1" applyBorder="1" applyAlignment="1">
      <alignment horizontal="center" vertical="center"/>
    </xf>
    <xf numFmtId="0" fontId="177" fillId="0" borderId="73" xfId="0" applyFont="1" applyFill="1" applyBorder="1" applyAlignment="1">
      <alignment horizontal="center" vertical="center" shrinkToFit="1"/>
    </xf>
    <xf numFmtId="0" fontId="177" fillId="0" borderId="74" xfId="0" applyFont="1" applyFill="1" applyBorder="1" applyAlignment="1">
      <alignment horizontal="center" vertical="center" shrinkToFit="1"/>
    </xf>
    <xf numFmtId="0" fontId="177" fillId="0" borderId="20" xfId="0" applyFont="1" applyFill="1" applyBorder="1" applyAlignment="1">
      <alignment horizontal="center" vertical="center" shrinkToFit="1"/>
    </xf>
    <xf numFmtId="0" fontId="5" fillId="33" borderId="293" xfId="0" applyFont="1" applyFill="1" applyBorder="1" applyAlignment="1">
      <alignment horizontal="center" vertical="center" shrinkToFit="1"/>
    </xf>
    <xf numFmtId="0" fontId="5" fillId="33" borderId="294" xfId="0" applyFont="1" applyFill="1" applyBorder="1" applyAlignment="1">
      <alignment horizontal="center" vertical="center" shrinkToFit="1"/>
    </xf>
    <xf numFmtId="0" fontId="5" fillId="33" borderId="295" xfId="0" applyFont="1" applyFill="1" applyBorder="1" applyAlignment="1">
      <alignment horizontal="center" vertical="center" shrinkToFit="1"/>
    </xf>
    <xf numFmtId="0" fontId="144" fillId="33" borderId="244" xfId="0" applyFont="1" applyFill="1" applyBorder="1" applyAlignment="1">
      <alignment horizontal="center" vertical="center" shrinkToFit="1"/>
    </xf>
    <xf numFmtId="0" fontId="144" fillId="33" borderId="296" xfId="0" applyFont="1" applyFill="1" applyBorder="1" applyAlignment="1">
      <alignment horizontal="center" vertical="center" shrinkToFit="1"/>
    </xf>
    <xf numFmtId="0" fontId="168" fillId="0" borderId="119" xfId="0" applyFont="1" applyFill="1" applyBorder="1" applyAlignment="1">
      <alignment horizontal="center" vertical="center" shrinkToFit="1"/>
    </xf>
    <xf numFmtId="0" fontId="168" fillId="0" borderId="29" xfId="0" applyFont="1" applyFill="1" applyBorder="1" applyAlignment="1">
      <alignment horizontal="center" vertical="center" shrinkToFit="1"/>
    </xf>
    <xf numFmtId="0" fontId="168" fillId="0" borderId="119" xfId="0" applyFont="1" applyFill="1" applyBorder="1" applyAlignment="1">
      <alignment horizontal="center" vertical="center"/>
    </xf>
    <xf numFmtId="0" fontId="177" fillId="0" borderId="131" xfId="0" applyFont="1" applyFill="1" applyBorder="1" applyAlignment="1">
      <alignment horizontal="center" vertical="center" shrinkToFit="1"/>
    </xf>
    <xf numFmtId="0" fontId="177" fillId="0" borderId="0" xfId="0" applyFont="1" applyFill="1" applyBorder="1" applyAlignment="1">
      <alignment horizontal="center" vertical="center" shrinkToFit="1"/>
    </xf>
    <xf numFmtId="0" fontId="177" fillId="0" borderId="132" xfId="0" applyFont="1" applyFill="1" applyBorder="1" applyAlignment="1">
      <alignment horizontal="center" vertical="center" shrinkToFit="1"/>
    </xf>
    <xf numFmtId="0" fontId="177" fillId="0" borderId="226" xfId="0" applyFont="1" applyFill="1" applyBorder="1" applyAlignment="1">
      <alignment horizontal="center" vertical="center" shrinkToFit="1"/>
    </xf>
    <xf numFmtId="0" fontId="177" fillId="0" borderId="37" xfId="0" applyFont="1" applyFill="1" applyBorder="1" applyAlignment="1">
      <alignment horizontal="center" vertical="center" shrinkToFit="1"/>
    </xf>
    <xf numFmtId="0" fontId="177" fillId="0" borderId="297" xfId="0" applyFont="1" applyFill="1" applyBorder="1" applyAlignment="1">
      <alignment horizontal="center" vertical="center" shrinkToFit="1"/>
    </xf>
    <xf numFmtId="0" fontId="180" fillId="0" borderId="81" xfId="0" applyFont="1" applyFill="1" applyBorder="1" applyAlignment="1">
      <alignment horizontal="center" vertical="center" shrinkToFit="1"/>
    </xf>
    <xf numFmtId="0" fontId="180" fillId="0" borderId="84" xfId="0" applyFont="1" applyFill="1" applyBorder="1" applyAlignment="1">
      <alignment horizontal="center" vertical="center" shrinkToFit="1"/>
    </xf>
    <xf numFmtId="0" fontId="180" fillId="0" borderId="19" xfId="0" applyFont="1" applyFill="1" applyBorder="1" applyAlignment="1">
      <alignment horizontal="center" vertical="center" shrinkToFit="1"/>
    </xf>
    <xf numFmtId="0" fontId="177" fillId="0" borderId="147" xfId="0" applyFont="1" applyFill="1" applyBorder="1" applyAlignment="1">
      <alignment horizontal="center" vertical="center" shrinkToFit="1"/>
    </xf>
    <xf numFmtId="0" fontId="177" fillId="0" borderId="29" xfId="0" applyFont="1" applyFill="1" applyBorder="1" applyAlignment="1">
      <alignment horizontal="center" vertical="center" shrinkToFit="1"/>
    </xf>
    <xf numFmtId="0" fontId="177" fillId="0" borderId="21" xfId="0" applyFont="1" applyFill="1" applyBorder="1" applyAlignment="1">
      <alignment horizontal="center" vertical="center" shrinkToFit="1"/>
    </xf>
    <xf numFmtId="0" fontId="179" fillId="0" borderId="161" xfId="0" applyFont="1" applyFill="1" applyBorder="1" applyAlignment="1">
      <alignment horizontal="center" vertical="center" shrinkToFit="1"/>
    </xf>
    <xf numFmtId="0" fontId="29" fillId="0" borderId="123" xfId="0" applyFont="1" applyFill="1" applyBorder="1" applyAlignment="1">
      <alignment horizontal="center" vertical="center" shrinkToFit="1"/>
    </xf>
    <xf numFmtId="0" fontId="177" fillId="0" borderId="136" xfId="0" applyFont="1" applyFill="1" applyBorder="1" applyAlignment="1">
      <alignment horizontal="center" vertical="center" shrinkToFit="1"/>
    </xf>
    <xf numFmtId="0" fontId="177" fillId="0" borderId="53" xfId="0" applyFont="1" applyFill="1" applyBorder="1" applyAlignment="1">
      <alignment horizontal="center" vertical="center" shrinkToFit="1"/>
    </xf>
    <xf numFmtId="0" fontId="177" fillId="0" borderId="54" xfId="0" applyFont="1" applyFill="1" applyBorder="1" applyAlignment="1">
      <alignment horizontal="center" vertical="center" shrinkToFit="1"/>
    </xf>
    <xf numFmtId="0" fontId="181" fillId="0" borderId="298" xfId="0" applyFont="1" applyFill="1" applyBorder="1" applyAlignment="1">
      <alignment horizontal="center" vertical="center" shrinkToFit="1"/>
    </xf>
    <xf numFmtId="0" fontId="181" fillId="0" borderId="299" xfId="0" applyFont="1" applyFill="1" applyBorder="1" applyAlignment="1">
      <alignment horizontal="center" vertical="center" shrinkToFit="1"/>
    </xf>
    <xf numFmtId="0" fontId="181" fillId="0" borderId="29" xfId="0" applyFont="1" applyFill="1" applyBorder="1" applyAlignment="1">
      <alignment horizontal="center" vertical="center" shrinkToFit="1"/>
    </xf>
    <xf numFmtId="0" fontId="181" fillId="0" borderId="21" xfId="0" applyFont="1" applyFill="1" applyBorder="1" applyAlignment="1">
      <alignment horizontal="center" vertical="center" shrinkToFit="1"/>
    </xf>
    <xf numFmtId="0" fontId="181" fillId="0" borderId="257" xfId="0" applyFont="1" applyFill="1" applyBorder="1" applyAlignment="1">
      <alignment horizontal="center" vertical="center" shrinkToFit="1"/>
    </xf>
    <xf numFmtId="0" fontId="181" fillId="0" borderId="258" xfId="0" applyFont="1" applyFill="1" applyBorder="1" applyAlignment="1">
      <alignment horizontal="center" vertical="center" shrinkToFit="1"/>
    </xf>
    <xf numFmtId="0" fontId="28" fillId="0" borderId="212" xfId="0" applyFont="1" applyFill="1" applyBorder="1" applyAlignment="1">
      <alignment horizontal="center" vertical="center" shrinkToFit="1"/>
    </xf>
    <xf numFmtId="0" fontId="28" fillId="0" borderId="213" xfId="0" applyFont="1" applyFill="1" applyBorder="1" applyAlignment="1">
      <alignment horizontal="center" vertical="center" shrinkToFit="1"/>
    </xf>
    <xf numFmtId="0" fontId="28" fillId="0" borderId="222" xfId="0" applyFont="1" applyFill="1" applyBorder="1" applyAlignment="1">
      <alignment horizontal="center" vertical="center" shrinkToFit="1"/>
    </xf>
    <xf numFmtId="0" fontId="28" fillId="0" borderId="81" xfId="0" applyFont="1" applyFill="1" applyBorder="1" applyAlignment="1">
      <alignment horizontal="center" vertical="center" shrinkToFit="1"/>
    </xf>
    <xf numFmtId="0" fontId="28" fillId="0" borderId="84"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226" xfId="0" applyFont="1" applyFill="1" applyBorder="1" applyAlignment="1">
      <alignment horizontal="center" vertical="center" shrinkToFit="1"/>
    </xf>
    <xf numFmtId="0" fontId="28" fillId="0" borderId="37" xfId="0" applyFont="1" applyFill="1" applyBorder="1" applyAlignment="1">
      <alignment horizontal="center" vertical="center" shrinkToFit="1"/>
    </xf>
    <xf numFmtId="0" fontId="28" fillId="0" borderId="297" xfId="0" applyFont="1" applyFill="1" applyBorder="1" applyAlignment="1">
      <alignment horizontal="center" vertical="center" shrinkToFit="1"/>
    </xf>
    <xf numFmtId="0" fontId="159" fillId="0" borderId="152" xfId="0" applyFont="1" applyFill="1" applyBorder="1" applyAlignment="1">
      <alignment horizontal="center" vertical="center" wrapText="1"/>
    </xf>
    <xf numFmtId="0" fontId="159" fillId="0" borderId="59" xfId="0" applyFont="1" applyFill="1" applyBorder="1" applyAlignment="1">
      <alignment horizontal="center" vertical="center" wrapText="1"/>
    </xf>
    <xf numFmtId="0" fontId="159" fillId="0" borderId="52" xfId="0" applyFont="1" applyFill="1" applyBorder="1" applyAlignment="1">
      <alignment horizontal="center" vertical="center" wrapText="1"/>
    </xf>
    <xf numFmtId="0" fontId="5" fillId="33" borderId="283" xfId="0" applyFont="1" applyFill="1" applyBorder="1" applyAlignment="1">
      <alignment horizontal="center" vertical="center" shrinkToFit="1"/>
    </xf>
    <xf numFmtId="38" fontId="0" fillId="0" borderId="300" xfId="48" applyFont="1" applyFill="1" applyBorder="1" applyAlignment="1">
      <alignment horizontal="left" vertical="center" wrapText="1"/>
    </xf>
    <xf numFmtId="38" fontId="0" fillId="0" borderId="301" xfId="48" applyFont="1" applyFill="1" applyBorder="1" applyAlignment="1">
      <alignment horizontal="left" vertical="center" wrapText="1"/>
    </xf>
    <xf numFmtId="38" fontId="0" fillId="0" borderId="302" xfId="48" applyFont="1" applyFill="1" applyBorder="1" applyAlignment="1">
      <alignment horizontal="left" vertical="center" wrapText="1"/>
    </xf>
    <xf numFmtId="38" fontId="204" fillId="0" borderId="38" xfId="48" applyFont="1" applyFill="1" applyBorder="1" applyAlignment="1">
      <alignment horizontal="right" vertical="center"/>
    </xf>
    <xf numFmtId="38" fontId="205" fillId="0" borderId="38" xfId="48" applyFont="1" applyFill="1" applyBorder="1" applyAlignment="1">
      <alignment horizontal="right" vertical="center"/>
    </xf>
    <xf numFmtId="38" fontId="205" fillId="0" borderId="0" xfId="48" applyFont="1" applyFill="1" applyBorder="1" applyAlignment="1">
      <alignment horizontal="right" vertical="center"/>
    </xf>
    <xf numFmtId="38" fontId="0" fillId="0" borderId="303" xfId="48" applyFont="1" applyFill="1" applyBorder="1" applyAlignment="1">
      <alignment horizontal="left" vertical="center" wrapText="1"/>
    </xf>
    <xf numFmtId="38" fontId="0" fillId="0" borderId="304" xfId="48" applyFont="1" applyFill="1" applyBorder="1" applyAlignment="1">
      <alignment horizontal="left" vertical="center" wrapText="1"/>
    </xf>
    <xf numFmtId="38" fontId="0" fillId="0" borderId="305" xfId="48" applyFont="1" applyFill="1" applyBorder="1" applyAlignment="1">
      <alignment horizontal="left" vertical="center" wrapText="1"/>
    </xf>
    <xf numFmtId="38" fontId="206" fillId="0" borderId="300" xfId="48" applyFont="1" applyFill="1" applyBorder="1" applyAlignment="1">
      <alignment horizontal="center" vertical="center" wrapText="1"/>
    </xf>
    <xf numFmtId="38" fontId="206" fillId="0" borderId="301" xfId="48" applyFont="1" applyFill="1" applyBorder="1" applyAlignment="1">
      <alignment horizontal="center" vertical="center" wrapText="1"/>
    </xf>
    <xf numFmtId="38" fontId="206" fillId="0" borderId="302" xfId="48" applyFont="1" applyFill="1" applyBorder="1" applyAlignment="1">
      <alignment horizontal="center" vertical="center" wrapText="1"/>
    </xf>
    <xf numFmtId="38" fontId="206" fillId="0" borderId="306" xfId="48" applyFont="1" applyFill="1" applyBorder="1" applyAlignment="1">
      <alignment horizontal="center" vertical="center" wrapText="1"/>
    </xf>
    <xf numFmtId="38" fontId="206" fillId="0" borderId="307" xfId="48" applyFont="1" applyFill="1" applyBorder="1" applyAlignment="1">
      <alignment horizontal="center" vertical="center" wrapText="1"/>
    </xf>
    <xf numFmtId="38" fontId="206" fillId="0" borderId="308" xfId="48" applyFont="1" applyFill="1" applyBorder="1" applyAlignment="1">
      <alignment horizontal="center" vertical="center" wrapText="1"/>
    </xf>
    <xf numFmtId="38" fontId="0" fillId="40" borderId="309" xfId="48" applyFont="1" applyFill="1" applyBorder="1" applyAlignment="1">
      <alignment vertical="center" wrapText="1"/>
    </xf>
    <xf numFmtId="38" fontId="0" fillId="40" borderId="174" xfId="48" applyFont="1" applyFill="1" applyBorder="1" applyAlignment="1">
      <alignment vertical="center" wrapText="1"/>
    </xf>
    <xf numFmtId="38" fontId="143" fillId="0" borderId="46" xfId="48" applyFont="1" applyFill="1" applyBorder="1" applyAlignment="1">
      <alignment horizontal="center" vertical="center" wrapText="1"/>
    </xf>
    <xf numFmtId="38" fontId="0" fillId="0" borderId="306" xfId="48" applyFont="1" applyFill="1" applyBorder="1" applyAlignment="1">
      <alignment horizontal="left" vertical="center" wrapText="1"/>
    </xf>
    <xf numFmtId="38" fontId="0" fillId="0" borderId="307" xfId="48" applyFont="1" applyFill="1" applyBorder="1" applyAlignment="1">
      <alignment horizontal="left" vertical="center" wrapText="1"/>
    </xf>
    <xf numFmtId="38" fontId="0" fillId="0" borderId="308" xfId="48" applyFont="1" applyFill="1" applyBorder="1" applyAlignment="1">
      <alignment horizontal="left" vertical="center" wrapText="1"/>
    </xf>
    <xf numFmtId="38" fontId="133" fillId="0" borderId="10" xfId="48" applyFont="1" applyFill="1" applyBorder="1" applyAlignment="1">
      <alignment horizontal="left" vertical="center" shrinkToFit="1"/>
    </xf>
    <xf numFmtId="38" fontId="0" fillId="42" borderId="124" xfId="48" applyFont="1" applyFill="1" applyBorder="1" applyAlignment="1">
      <alignment horizontal="center" vertical="center" shrinkToFit="1"/>
    </xf>
    <xf numFmtId="38" fontId="0" fillId="42" borderId="94" xfId="48" applyFont="1" applyFill="1" applyBorder="1" applyAlignment="1">
      <alignment horizontal="center" vertical="center" shrinkToFit="1"/>
    </xf>
    <xf numFmtId="38" fontId="0" fillId="0" borderId="281" xfId="48" applyFont="1" applyFill="1" applyBorder="1" applyAlignment="1">
      <alignment vertical="center" wrapText="1"/>
    </xf>
    <xf numFmtId="38" fontId="0" fillId="0" borderId="38" xfId="48" applyFont="1" applyFill="1" applyBorder="1" applyAlignment="1">
      <alignment vertical="center" wrapText="1"/>
    </xf>
    <xf numFmtId="38" fontId="0" fillId="42" borderId="95" xfId="48" applyFont="1" applyFill="1" applyBorder="1" applyAlignment="1">
      <alignment horizontal="center" vertical="center" shrinkToFit="1"/>
    </xf>
    <xf numFmtId="38" fontId="4" fillId="0" borderId="0" xfId="48" applyFont="1" applyFill="1" applyAlignment="1">
      <alignment horizontal="left"/>
    </xf>
    <xf numFmtId="38" fontId="0" fillId="42" borderId="10" xfId="48" applyFont="1" applyFill="1" applyBorder="1" applyAlignment="1">
      <alignment horizontal="center" vertical="center" wrapText="1"/>
    </xf>
    <xf numFmtId="38" fontId="133" fillId="40" borderId="10" xfId="48" applyFont="1" applyFill="1" applyBorder="1" applyAlignment="1">
      <alignment horizontal="left" vertical="center" shrinkToFit="1"/>
    </xf>
    <xf numFmtId="38" fontId="206" fillId="0" borderId="124" xfId="48" applyFont="1" applyFill="1" applyBorder="1" applyAlignment="1">
      <alignment horizontal="center" vertical="center" wrapText="1"/>
    </xf>
    <xf numFmtId="38" fontId="206" fillId="0" borderId="94" xfId="48" applyFont="1" applyFill="1" applyBorder="1" applyAlignment="1">
      <alignment horizontal="center" vertical="center" wrapText="1"/>
    </xf>
    <xf numFmtId="38" fontId="206" fillId="0" borderId="95" xfId="48" applyFont="1" applyFill="1" applyBorder="1" applyAlignment="1">
      <alignment horizontal="center" vertical="center" wrapText="1"/>
    </xf>
    <xf numFmtId="38" fontId="133" fillId="0" borderId="10" xfId="48" applyFont="1" applyFill="1" applyBorder="1" applyAlignment="1">
      <alignment horizontal="center" vertical="center" wrapText="1"/>
    </xf>
    <xf numFmtId="38" fontId="133" fillId="0" borderId="10" xfId="48" applyFont="1" applyFill="1" applyBorder="1" applyAlignment="1">
      <alignment horizontal="center" vertical="center"/>
    </xf>
    <xf numFmtId="38" fontId="207" fillId="0" borderId="0" xfId="48" applyFont="1" applyFill="1" applyAlignment="1">
      <alignment horizontal="center" vertical="top"/>
    </xf>
    <xf numFmtId="38" fontId="208" fillId="0" borderId="0" xfId="48" applyFont="1" applyFill="1" applyBorder="1" applyAlignment="1">
      <alignment horizontal="left" vertical="top"/>
    </xf>
    <xf numFmtId="38" fontId="206" fillId="40" borderId="124" xfId="48" applyFont="1" applyFill="1" applyBorder="1" applyAlignment="1">
      <alignment horizontal="center" vertical="center" wrapText="1"/>
    </xf>
    <xf numFmtId="38" fontId="206" fillId="40" borderId="94" xfId="48" applyFont="1" applyFill="1" applyBorder="1" applyAlignment="1">
      <alignment horizontal="center" vertical="center" wrapText="1"/>
    </xf>
    <xf numFmtId="38" fontId="206" fillId="40" borderId="95" xfId="48" applyFont="1" applyFill="1" applyBorder="1" applyAlignment="1">
      <alignment horizontal="center" vertical="center" wrapText="1"/>
    </xf>
    <xf numFmtId="38" fontId="206" fillId="0" borderId="303" xfId="48" applyFont="1" applyFill="1" applyBorder="1" applyAlignment="1">
      <alignment horizontal="center" vertical="center" wrapText="1"/>
    </xf>
    <xf numFmtId="38" fontId="206" fillId="0" borderId="304" xfId="48" applyFont="1" applyFill="1" applyBorder="1" applyAlignment="1">
      <alignment horizontal="center" vertical="center" wrapText="1"/>
    </xf>
    <xf numFmtId="38" fontId="206" fillId="0" borderId="305"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55"/>
  <sheetViews>
    <sheetView showGridLines="0" showRowColHeaders="0" tabSelected="1" zoomScaleSheetLayoutView="100" zoomScalePageLayoutView="0" workbookViewId="0" topLeftCell="A1">
      <selection activeCell="D33" sqref="D33:E33"/>
    </sheetView>
  </sheetViews>
  <sheetFormatPr defaultColWidth="9.00390625" defaultRowHeight="15"/>
  <cols>
    <col min="1" max="1" width="2.28125" style="6" customWidth="1"/>
    <col min="2" max="2" width="4.140625" style="6" customWidth="1"/>
    <col min="3" max="3" width="21.421875" style="6" customWidth="1"/>
    <col min="4" max="4" width="16.421875" style="6" customWidth="1"/>
    <col min="5" max="5" width="38.7109375" style="6" customWidth="1"/>
    <col min="6" max="6" width="3.00390625" style="6" customWidth="1"/>
    <col min="7" max="7" width="19.00390625" style="6" customWidth="1"/>
    <col min="8" max="8" width="15.28125" style="6" customWidth="1"/>
    <col min="9" max="9" width="39.00390625" style="6" customWidth="1"/>
    <col min="10" max="11" width="10.7109375" style="6" customWidth="1"/>
    <col min="12" max="16384" width="9.00390625" style="6" customWidth="1"/>
  </cols>
  <sheetData>
    <row r="1" ht="13.5">
      <c r="B1" s="48"/>
    </row>
    <row r="2" spans="2:5" ht="59.25" customHeight="1">
      <c r="B2" s="48"/>
      <c r="C2" s="262" t="s">
        <v>283</v>
      </c>
      <c r="D2" s="263"/>
      <c r="E2" s="263"/>
    </row>
    <row r="3" spans="2:5" ht="59.25" customHeight="1">
      <c r="B3" s="48"/>
      <c r="C3" s="248" t="s">
        <v>523</v>
      </c>
      <c r="D3" s="249"/>
      <c r="E3" s="249"/>
    </row>
    <row r="4" spans="2:10" ht="74.25" customHeight="1">
      <c r="B4" s="48"/>
      <c r="C4" s="248" t="s">
        <v>524</v>
      </c>
      <c r="D4" s="249"/>
      <c r="E4" s="249"/>
      <c r="J4" s="51" t="s">
        <v>7</v>
      </c>
    </row>
    <row r="5" spans="4:13" ht="27.75" customHeight="1" thickBot="1">
      <c r="D5" s="251" t="s">
        <v>403</v>
      </c>
      <c r="E5" s="251"/>
      <c r="F5" s="251"/>
      <c r="G5" s="251"/>
      <c r="J5" s="162"/>
      <c r="K5" s="168" t="s">
        <v>21</v>
      </c>
      <c r="L5" s="168" t="s">
        <v>22</v>
      </c>
      <c r="M5" s="168" t="s">
        <v>23</v>
      </c>
    </row>
    <row r="6" spans="3:14" ht="20.25" customHeight="1" thickBot="1">
      <c r="C6" s="87" t="s">
        <v>352</v>
      </c>
      <c r="D6" s="251"/>
      <c r="E6" s="251"/>
      <c r="F6" s="251"/>
      <c r="G6" s="251"/>
      <c r="J6" s="162" t="s">
        <v>3</v>
      </c>
      <c r="K6" s="164">
        <v>10.42</v>
      </c>
      <c r="L6" s="164">
        <v>10.33</v>
      </c>
      <c r="M6" s="164">
        <v>10.27</v>
      </c>
      <c r="N6" s="124" t="s">
        <v>521</v>
      </c>
    </row>
    <row r="7" spans="3:14" ht="23.25" customHeight="1" thickBot="1">
      <c r="C7" s="88" t="s">
        <v>3</v>
      </c>
      <c r="D7" s="282" t="s">
        <v>522</v>
      </c>
      <c r="E7" s="283"/>
      <c r="F7" s="283"/>
      <c r="G7" s="283"/>
      <c r="J7" s="162" t="s">
        <v>20</v>
      </c>
      <c r="K7" s="164">
        <v>10.21</v>
      </c>
      <c r="L7" s="164">
        <v>10.17</v>
      </c>
      <c r="M7" s="164">
        <v>10.14</v>
      </c>
      <c r="N7" s="124"/>
    </row>
    <row r="8" spans="4:13" ht="33" customHeight="1" thickBot="1">
      <c r="D8" s="283"/>
      <c r="E8" s="283"/>
      <c r="F8" s="283"/>
      <c r="G8" s="283"/>
      <c r="J8" s="162" t="s">
        <v>37</v>
      </c>
      <c r="K8" s="163">
        <v>10.7</v>
      </c>
      <c r="L8" s="164">
        <v>10.55</v>
      </c>
      <c r="M8" s="164">
        <v>10.45</v>
      </c>
    </row>
    <row r="9" spans="2:13" ht="15.75" customHeight="1" thickBot="1">
      <c r="B9" s="264" t="s">
        <v>246</v>
      </c>
      <c r="C9" s="265"/>
      <c r="D9" s="272" t="s">
        <v>373</v>
      </c>
      <c r="E9" s="273"/>
      <c r="J9" s="165" t="s">
        <v>517</v>
      </c>
      <c r="K9" s="166">
        <v>10.84</v>
      </c>
      <c r="L9" s="167">
        <v>10.66</v>
      </c>
      <c r="M9" s="167">
        <v>10.54</v>
      </c>
    </row>
    <row r="10" spans="2:13" ht="20.25" customHeight="1" thickBot="1">
      <c r="B10" s="266" t="s">
        <v>254</v>
      </c>
      <c r="C10" s="52" t="s">
        <v>232</v>
      </c>
      <c r="D10" s="239" t="s">
        <v>248</v>
      </c>
      <c r="E10" s="240"/>
      <c r="J10" s="162" t="s">
        <v>518</v>
      </c>
      <c r="K10" s="163">
        <v>11.05</v>
      </c>
      <c r="L10" s="164">
        <v>10.83</v>
      </c>
      <c r="M10" s="164">
        <v>10.68</v>
      </c>
    </row>
    <row r="11" spans="2:13" ht="20.25" customHeight="1" thickBot="1">
      <c r="B11" s="267"/>
      <c r="C11" s="52" t="s">
        <v>233</v>
      </c>
      <c r="D11" s="239" t="s">
        <v>247</v>
      </c>
      <c r="E11" s="240"/>
      <c r="J11" s="162" t="s">
        <v>519</v>
      </c>
      <c r="K11" s="163">
        <v>11.12</v>
      </c>
      <c r="L11" s="164">
        <v>10.88</v>
      </c>
      <c r="M11" s="164">
        <v>10.72</v>
      </c>
    </row>
    <row r="12" spans="2:13" ht="20.25" customHeight="1" thickBot="1">
      <c r="B12" s="267"/>
      <c r="C12" s="52" t="s">
        <v>234</v>
      </c>
      <c r="D12" s="239" t="s">
        <v>249</v>
      </c>
      <c r="E12" s="240"/>
      <c r="J12" s="162" t="s">
        <v>520</v>
      </c>
      <c r="K12" s="163">
        <v>11.4</v>
      </c>
      <c r="L12" s="164">
        <v>11.1</v>
      </c>
      <c r="M12" s="164">
        <v>10.9</v>
      </c>
    </row>
    <row r="13" spans="2:5" ht="35.25" customHeight="1" thickBot="1">
      <c r="B13" s="267"/>
      <c r="C13" s="94" t="s">
        <v>407</v>
      </c>
      <c r="D13" s="284" t="s">
        <v>394</v>
      </c>
      <c r="E13" s="240"/>
    </row>
    <row r="14" spans="2:5" ht="20.25" customHeight="1" thickBot="1">
      <c r="B14" s="268"/>
      <c r="C14" s="52" t="s">
        <v>236</v>
      </c>
      <c r="D14" s="281">
        <v>43101</v>
      </c>
      <c r="E14" s="240"/>
    </row>
    <row r="15" spans="2:5" ht="20.25" customHeight="1" thickBot="1">
      <c r="B15" s="269" t="s">
        <v>255</v>
      </c>
      <c r="C15" s="53" t="s">
        <v>250</v>
      </c>
      <c r="D15" s="239" t="s">
        <v>251</v>
      </c>
      <c r="E15" s="240"/>
    </row>
    <row r="16" spans="2:5" ht="20.25" customHeight="1" thickBot="1">
      <c r="B16" s="270"/>
      <c r="C16" s="53" t="s">
        <v>237</v>
      </c>
      <c r="D16" s="239" t="s">
        <v>344</v>
      </c>
      <c r="E16" s="240"/>
    </row>
    <row r="17" spans="2:5" ht="20.25" customHeight="1" thickBot="1">
      <c r="B17" s="270"/>
      <c r="C17" s="53" t="s">
        <v>238</v>
      </c>
      <c r="D17" s="239" t="s">
        <v>335</v>
      </c>
      <c r="E17" s="240"/>
    </row>
    <row r="18" spans="2:18" ht="20.25" customHeight="1" thickBot="1">
      <c r="B18" s="270"/>
      <c r="C18" s="53" t="s">
        <v>239</v>
      </c>
      <c r="D18" s="239" t="s">
        <v>345</v>
      </c>
      <c r="E18" s="240"/>
      <c r="R18" s="50" t="e">
        <f>#REF!</f>
        <v>#REF!</v>
      </c>
    </row>
    <row r="19" spans="2:5" ht="20.25" customHeight="1" thickBot="1">
      <c r="B19" s="270"/>
      <c r="C19" s="53" t="s">
        <v>240</v>
      </c>
      <c r="D19" s="239" t="s">
        <v>346</v>
      </c>
      <c r="E19" s="240"/>
    </row>
    <row r="20" spans="2:5" ht="20.25" customHeight="1" thickBot="1">
      <c r="B20" s="271"/>
      <c r="C20" s="53" t="s">
        <v>241</v>
      </c>
      <c r="D20" s="239" t="s">
        <v>252</v>
      </c>
      <c r="E20" s="240"/>
    </row>
    <row r="21" spans="2:5" ht="20.25" customHeight="1" thickBot="1">
      <c r="B21" s="246" t="s">
        <v>416</v>
      </c>
      <c r="C21" s="54" t="s">
        <v>242</v>
      </c>
      <c r="D21" s="239" t="s">
        <v>319</v>
      </c>
      <c r="E21" s="240"/>
    </row>
    <row r="22" spans="2:5" ht="20.25" customHeight="1" thickBot="1">
      <c r="B22" s="247"/>
      <c r="C22" s="54" t="s">
        <v>243</v>
      </c>
      <c r="D22" s="239" t="s">
        <v>347</v>
      </c>
      <c r="E22" s="240"/>
    </row>
    <row r="23" spans="2:5" ht="20.25" customHeight="1" thickBot="1">
      <c r="B23" s="247"/>
      <c r="C23" s="54" t="s">
        <v>244</v>
      </c>
      <c r="D23" s="239" t="s">
        <v>253</v>
      </c>
      <c r="E23" s="240"/>
    </row>
    <row r="24" spans="2:5" ht="20.25" customHeight="1" thickBot="1">
      <c r="B24" s="247"/>
      <c r="C24" s="54" t="s">
        <v>245</v>
      </c>
      <c r="D24" s="239" t="s">
        <v>348</v>
      </c>
      <c r="E24" s="240"/>
    </row>
    <row r="25" spans="2:5" ht="20.25" customHeight="1" thickBot="1">
      <c r="B25" s="247"/>
      <c r="C25" s="54" t="s">
        <v>256</v>
      </c>
      <c r="D25" s="239" t="s">
        <v>349</v>
      </c>
      <c r="E25" s="240"/>
    </row>
    <row r="26" spans="2:7" ht="20.25" customHeight="1">
      <c r="B26" s="246" t="s">
        <v>410</v>
      </c>
      <c r="C26" s="95" t="s">
        <v>412</v>
      </c>
      <c r="D26" s="101">
        <v>1</v>
      </c>
      <c r="E26" s="277" t="s">
        <v>396</v>
      </c>
      <c r="F26" s="252"/>
      <c r="G26" s="252"/>
    </row>
    <row r="27" spans="2:7" ht="20.25" customHeight="1" thickBot="1">
      <c r="B27" s="247"/>
      <c r="C27" s="96" t="s">
        <v>413</v>
      </c>
      <c r="D27" s="102">
        <v>0</v>
      </c>
      <c r="E27" s="277"/>
      <c r="F27" s="252"/>
      <c r="G27" s="252"/>
    </row>
    <row r="28" spans="2:5" ht="20.25" customHeight="1">
      <c r="B28" s="247"/>
      <c r="C28" s="97" t="s">
        <v>414</v>
      </c>
      <c r="D28" s="101">
        <v>2</v>
      </c>
      <c r="E28" s="277"/>
    </row>
    <row r="29" spans="2:5" ht="20.25" customHeight="1" thickBot="1">
      <c r="B29" s="247"/>
      <c r="C29" s="98" t="s">
        <v>415</v>
      </c>
      <c r="D29" s="102">
        <v>10</v>
      </c>
      <c r="E29" s="277"/>
    </row>
    <row r="30" spans="2:5" ht="20.25" customHeight="1">
      <c r="B30" s="247"/>
      <c r="C30" s="99" t="s">
        <v>417</v>
      </c>
      <c r="D30" s="101">
        <v>0</v>
      </c>
      <c r="E30" s="277"/>
    </row>
    <row r="31" spans="2:5" ht="20.25" customHeight="1" thickBot="1">
      <c r="B31" s="278"/>
      <c r="C31" s="100" t="s">
        <v>418</v>
      </c>
      <c r="D31" s="102">
        <v>1</v>
      </c>
      <c r="E31" s="277"/>
    </row>
    <row r="32" spans="2:9" ht="22.5" customHeight="1" thickBot="1">
      <c r="B32" s="246" t="s">
        <v>411</v>
      </c>
      <c r="C32" s="55" t="s">
        <v>281</v>
      </c>
      <c r="D32" s="239" t="s">
        <v>539</v>
      </c>
      <c r="E32" s="240"/>
      <c r="G32" s="255" t="s">
        <v>408</v>
      </c>
      <c r="H32" s="256"/>
      <c r="I32" s="256"/>
    </row>
    <row r="33" spans="2:9" ht="22.5" customHeight="1" thickBot="1">
      <c r="B33" s="247"/>
      <c r="C33" s="55" t="s">
        <v>282</v>
      </c>
      <c r="D33" s="239" t="s">
        <v>535</v>
      </c>
      <c r="E33" s="240"/>
      <c r="G33" s="256"/>
      <c r="H33" s="256"/>
      <c r="I33" s="256"/>
    </row>
    <row r="34" spans="2:9" ht="22.5" customHeight="1" thickBot="1">
      <c r="B34" s="278"/>
      <c r="C34" s="55" t="s">
        <v>536</v>
      </c>
      <c r="D34" s="279" t="s">
        <v>540</v>
      </c>
      <c r="E34" s="280"/>
      <c r="G34" s="234"/>
      <c r="H34" s="234"/>
      <c r="I34" s="234"/>
    </row>
    <row r="35" spans="2:9" ht="72.75" customHeight="1" thickBot="1">
      <c r="B35" s="274" t="s">
        <v>261</v>
      </c>
      <c r="C35" s="67" t="s">
        <v>259</v>
      </c>
      <c r="D35" s="244" t="s">
        <v>543</v>
      </c>
      <c r="E35" s="245"/>
      <c r="F35" s="49"/>
      <c r="G35" s="257" t="s">
        <v>545</v>
      </c>
      <c r="H35" s="257"/>
      <c r="I35" s="257"/>
    </row>
    <row r="36" spans="2:5" ht="63" customHeight="1" thickBot="1">
      <c r="B36" s="275"/>
      <c r="C36" s="68" t="s">
        <v>260</v>
      </c>
      <c r="D36" s="244" t="s">
        <v>420</v>
      </c>
      <c r="E36" s="245"/>
    </row>
    <row r="37" spans="2:5" ht="120.75" customHeight="1" thickBot="1">
      <c r="B37" s="275"/>
      <c r="C37" s="68" t="s">
        <v>314</v>
      </c>
      <c r="D37" s="244" t="s">
        <v>421</v>
      </c>
      <c r="E37" s="245"/>
    </row>
    <row r="38" spans="2:5" ht="77.25" customHeight="1" thickBot="1">
      <c r="B38" s="276"/>
      <c r="C38" s="68" t="s">
        <v>315</v>
      </c>
      <c r="D38" s="244" t="s">
        <v>360</v>
      </c>
      <c r="E38" s="245"/>
    </row>
    <row r="39" spans="2:5" ht="30.75" customHeight="1" thickBot="1">
      <c r="B39" s="241" t="s">
        <v>264</v>
      </c>
      <c r="C39" s="56" t="s">
        <v>265</v>
      </c>
      <c r="D39" s="239" t="s">
        <v>316</v>
      </c>
      <c r="E39" s="240"/>
    </row>
    <row r="40" spans="2:5" ht="30.75" customHeight="1" thickBot="1">
      <c r="B40" s="242"/>
      <c r="C40" s="56" t="s">
        <v>266</v>
      </c>
      <c r="D40" s="239" t="s">
        <v>317</v>
      </c>
      <c r="E40" s="240"/>
    </row>
    <row r="41" spans="2:5" ht="33.75" customHeight="1" thickBot="1">
      <c r="B41" s="243"/>
      <c r="C41" s="56" t="s">
        <v>267</v>
      </c>
      <c r="D41" s="253" t="s">
        <v>359</v>
      </c>
      <c r="E41" s="254"/>
    </row>
    <row r="42" ht="27" customHeight="1" thickBot="1">
      <c r="B42" s="74" t="s">
        <v>350</v>
      </c>
    </row>
    <row r="43" spans="2:9" ht="35.25" customHeight="1" thickBot="1">
      <c r="B43" s="237" t="s">
        <v>351</v>
      </c>
      <c r="C43" s="238"/>
      <c r="D43" s="89" t="s">
        <v>285</v>
      </c>
      <c r="E43" s="250" t="s">
        <v>393</v>
      </c>
      <c r="F43" s="250"/>
      <c r="G43" s="251"/>
      <c r="H43" s="251"/>
      <c r="I43" s="251"/>
    </row>
    <row r="46" spans="3:9" ht="13.5">
      <c r="C46" s="71" t="s">
        <v>297</v>
      </c>
      <c r="D46" s="72" t="s">
        <v>312</v>
      </c>
      <c r="E46" s="260" t="s">
        <v>298</v>
      </c>
      <c r="F46" s="261"/>
      <c r="G46" s="72" t="s">
        <v>331</v>
      </c>
      <c r="H46" s="72" t="s">
        <v>332</v>
      </c>
      <c r="I46" s="73" t="s">
        <v>299</v>
      </c>
    </row>
    <row r="47" spans="3:9" ht="25.5" customHeight="1">
      <c r="C47" s="90" t="s">
        <v>285</v>
      </c>
      <c r="D47" s="91" t="s">
        <v>291</v>
      </c>
      <c r="E47" s="258" t="s">
        <v>382</v>
      </c>
      <c r="F47" s="259"/>
      <c r="G47" s="91" t="s">
        <v>301</v>
      </c>
      <c r="H47" s="91" t="s">
        <v>302</v>
      </c>
      <c r="I47" s="92" t="s">
        <v>383</v>
      </c>
    </row>
    <row r="48" spans="3:9" ht="25.5" customHeight="1">
      <c r="C48" s="90" t="s">
        <v>286</v>
      </c>
      <c r="D48" s="91" t="s">
        <v>292</v>
      </c>
      <c r="E48" s="258" t="s">
        <v>384</v>
      </c>
      <c r="F48" s="259"/>
      <c r="G48" s="91" t="s">
        <v>303</v>
      </c>
      <c r="H48" s="91" t="s">
        <v>300</v>
      </c>
      <c r="I48" s="92" t="s">
        <v>385</v>
      </c>
    </row>
    <row r="49" spans="3:9" ht="25.5" customHeight="1">
      <c r="C49" s="90" t="s">
        <v>287</v>
      </c>
      <c r="D49" s="91" t="s">
        <v>293</v>
      </c>
      <c r="E49" s="258" t="s">
        <v>386</v>
      </c>
      <c r="F49" s="259"/>
      <c r="G49" s="91" t="s">
        <v>304</v>
      </c>
      <c r="H49" s="91" t="s">
        <v>305</v>
      </c>
      <c r="I49" s="92" t="s">
        <v>387</v>
      </c>
    </row>
    <row r="50" spans="3:9" ht="25.5" customHeight="1">
      <c r="C50" s="90" t="s">
        <v>288</v>
      </c>
      <c r="D50" s="91" t="s">
        <v>294</v>
      </c>
      <c r="E50" s="258" t="s">
        <v>388</v>
      </c>
      <c r="F50" s="259"/>
      <c r="G50" s="91" t="s">
        <v>306</v>
      </c>
      <c r="H50" s="91" t="s">
        <v>307</v>
      </c>
      <c r="I50" s="92" t="s">
        <v>389</v>
      </c>
    </row>
    <row r="51" spans="3:9" ht="25.5" customHeight="1">
      <c r="C51" s="90" t="s">
        <v>289</v>
      </c>
      <c r="D51" s="91" t="s">
        <v>295</v>
      </c>
      <c r="E51" s="258" t="s">
        <v>390</v>
      </c>
      <c r="F51" s="259"/>
      <c r="G51" s="91" t="s">
        <v>308</v>
      </c>
      <c r="H51" s="91" t="s">
        <v>309</v>
      </c>
      <c r="I51" s="92" t="s">
        <v>385</v>
      </c>
    </row>
    <row r="52" spans="3:9" ht="25.5" customHeight="1">
      <c r="C52" s="90" t="s">
        <v>290</v>
      </c>
      <c r="D52" s="91" t="s">
        <v>296</v>
      </c>
      <c r="E52" s="258" t="s">
        <v>391</v>
      </c>
      <c r="F52" s="259"/>
      <c r="G52" s="91" t="s">
        <v>310</v>
      </c>
      <c r="H52" s="91" t="s">
        <v>311</v>
      </c>
      <c r="I52" s="92" t="s">
        <v>392</v>
      </c>
    </row>
    <row r="53" spans="3:9" ht="25.5" customHeight="1">
      <c r="C53" s="90"/>
      <c r="D53" s="91"/>
      <c r="E53" s="258"/>
      <c r="F53" s="259"/>
      <c r="G53" s="91"/>
      <c r="H53" s="91"/>
      <c r="I53" s="93"/>
    </row>
    <row r="54" spans="3:9" ht="25.5" customHeight="1">
      <c r="C54" s="90"/>
      <c r="D54" s="91"/>
      <c r="E54" s="258"/>
      <c r="F54" s="259"/>
      <c r="G54" s="91"/>
      <c r="H54" s="91"/>
      <c r="I54" s="93"/>
    </row>
    <row r="55" spans="3:9" ht="25.5" customHeight="1">
      <c r="C55" s="90"/>
      <c r="D55" s="91"/>
      <c r="E55" s="258"/>
      <c r="F55" s="259"/>
      <c r="G55" s="91"/>
      <c r="H55" s="91"/>
      <c r="I55" s="93"/>
    </row>
  </sheetData>
  <sheetProtection formatCells="0" formatColumns="0" formatRows="0" insertColumns="0" insertRows="0" selectLockedCells="1"/>
  <mergeCells count="56">
    <mergeCell ref="D14:E14"/>
    <mergeCell ref="D15:E15"/>
    <mergeCell ref="D16:E16"/>
    <mergeCell ref="D5:G6"/>
    <mergeCell ref="D7:G8"/>
    <mergeCell ref="D12:E12"/>
    <mergeCell ref="D13:E13"/>
    <mergeCell ref="D18:E18"/>
    <mergeCell ref="D19:E19"/>
    <mergeCell ref="B35:B38"/>
    <mergeCell ref="D37:E37"/>
    <mergeCell ref="E26:E31"/>
    <mergeCell ref="D36:E36"/>
    <mergeCell ref="B26:B31"/>
    <mergeCell ref="B32:B34"/>
    <mergeCell ref="D34:E34"/>
    <mergeCell ref="D32:E32"/>
    <mergeCell ref="C2:E2"/>
    <mergeCell ref="C3:E3"/>
    <mergeCell ref="D10:E10"/>
    <mergeCell ref="D11:E11"/>
    <mergeCell ref="B9:C9"/>
    <mergeCell ref="D22:E22"/>
    <mergeCell ref="B10:B14"/>
    <mergeCell ref="B15:B20"/>
    <mergeCell ref="D17:E17"/>
    <mergeCell ref="D9:E9"/>
    <mergeCell ref="E55:F55"/>
    <mergeCell ref="E46:F46"/>
    <mergeCell ref="E47:F47"/>
    <mergeCell ref="E48:F48"/>
    <mergeCell ref="E49:F49"/>
    <mergeCell ref="E50:F50"/>
    <mergeCell ref="E51:F51"/>
    <mergeCell ref="E52:F52"/>
    <mergeCell ref="E53:F53"/>
    <mergeCell ref="E54:F54"/>
    <mergeCell ref="C4:E4"/>
    <mergeCell ref="E43:I43"/>
    <mergeCell ref="D38:E38"/>
    <mergeCell ref="F26:G27"/>
    <mergeCell ref="D41:E41"/>
    <mergeCell ref="D25:E25"/>
    <mergeCell ref="D20:E20"/>
    <mergeCell ref="D21:E21"/>
    <mergeCell ref="G32:I33"/>
    <mergeCell ref="G35:I35"/>
    <mergeCell ref="B43:C43"/>
    <mergeCell ref="D33:E33"/>
    <mergeCell ref="D39:E39"/>
    <mergeCell ref="D40:E40"/>
    <mergeCell ref="D23:E23"/>
    <mergeCell ref="D24:E24"/>
    <mergeCell ref="B39:B41"/>
    <mergeCell ref="D35:E35"/>
    <mergeCell ref="B21:B25"/>
  </mergeCells>
  <dataValidations count="7">
    <dataValidation type="list" allowBlank="1" showInputMessage="1" showErrorMessage="1" imeMode="on" sqref="C7">
      <formula1>$J$6:$J$12</formula1>
    </dataValidation>
    <dataValidation type="whole" operator="greaterThanOrEqual" allowBlank="1" showInputMessage="1" showErrorMessage="1" imeMode="off" sqref="D26:D31">
      <formula1>0</formula1>
    </dataValidation>
    <dataValidation allowBlank="1" showInputMessage="1" showErrorMessage="1" imeMode="on" sqref="G47:I55 D10:E25 C47:E55 F53:F55 D35:E41"/>
    <dataValidation type="list" allowBlank="1" showInputMessage="1" showErrorMessage="1" imeMode="on" sqref="D43">
      <formula1>$C$47:$C$55</formula1>
    </dataValidation>
    <dataValidation type="list" allowBlank="1" showInputMessage="1" showErrorMessage="1" sqref="D33:E33">
      <formula1>"算定なし,介護職員処遇改善加算 Ⅰ,介護職員処遇改善加算 Ⅱ,介護職員処遇改善加算 Ⅲ,介護職員処遇改善加算 Ⅳ,介護職員処遇改善加算 Ⅴ"</formula1>
    </dataValidation>
    <dataValidation type="list" allowBlank="1" showInputMessage="1" showErrorMessage="1" sqref="D32:E32">
      <formula1>"算定なし,特定事業所加算 Ⅰ,特定事業所加算 Ⅱ,特定事業所加算 Ⅲ,特定事業所加算 Ⅳ"</formula1>
    </dataValidation>
    <dataValidation type="list" allowBlank="1" showInputMessage="1" showErrorMessage="1" sqref="D34:E34">
      <formula1>"算定なし,介護職員等特定処遇改善加算 Ⅰ,介護職員等特定処遇改善加算 Ⅱ,"</formula1>
    </dataValidation>
  </dataValidations>
  <printOptions/>
  <pageMargins left="0.984251968503937" right="0.5118110236220472" top="1.3385826771653544" bottom="0.7480314960629921" header="0.5118110236220472" footer="0.31496062992125984"/>
  <pageSetup horizontalDpi="600" verticalDpi="600" orientation="portrait" paperSize="9" r:id="rId1"/>
  <headerFooter>
    <oddHeader>&amp;C&amp;"-,太字"&amp;16&amp;KC00000この画面は利用者への配布等は行いません。（入力内容の確認等に使用する場合のみ印刷してください。）</oddHeader>
  </headerFooter>
</worksheet>
</file>

<file path=xl/worksheets/sheet2.xml><?xml version="1.0" encoding="utf-8"?>
<worksheet xmlns="http://schemas.openxmlformats.org/spreadsheetml/2006/main" xmlns:r="http://schemas.openxmlformats.org/officeDocument/2006/relationships">
  <sheetPr>
    <tabColor rgb="FFFF66FF"/>
  </sheetPr>
  <dimension ref="A1:AR332"/>
  <sheetViews>
    <sheetView showGridLines="0" view="pageBreakPreview" zoomScale="85" zoomScaleNormal="85" zoomScaleSheetLayoutView="85" zoomScalePageLayoutView="0" workbookViewId="0" topLeftCell="A1">
      <selection activeCell="A103" sqref="A103:IV103"/>
    </sheetView>
  </sheetViews>
  <sheetFormatPr defaultColWidth="9.00390625" defaultRowHeight="15"/>
  <cols>
    <col min="1" max="1" width="3.421875" style="33" customWidth="1"/>
    <col min="2" max="2" width="4.57421875" style="33" customWidth="1"/>
    <col min="3" max="3" width="4.00390625" style="33" customWidth="1"/>
    <col min="4" max="4" width="4.57421875" style="33" customWidth="1"/>
    <col min="5" max="5" width="4.421875" style="33" customWidth="1"/>
    <col min="6" max="6" width="2.57421875" style="33" customWidth="1"/>
    <col min="7" max="11" width="4.7109375" style="33" customWidth="1"/>
    <col min="12" max="12" width="1.8515625" style="33" customWidth="1"/>
    <col min="13" max="14" width="4.8515625" style="33" customWidth="1"/>
    <col min="15" max="15" width="2.421875" style="33" customWidth="1"/>
    <col min="16" max="16" width="5.57421875" style="33" customWidth="1"/>
    <col min="17" max="17" width="6.140625" style="33" customWidth="1"/>
    <col min="18" max="18" width="3.140625" style="33" customWidth="1"/>
    <col min="19" max="19" width="3.7109375" style="33" customWidth="1"/>
    <col min="20" max="21" width="5.57421875" style="33" customWidth="1"/>
    <col min="22" max="22" width="6.140625" style="33" customWidth="1"/>
    <col min="23" max="23" width="5.57421875" style="33" customWidth="1"/>
    <col min="24" max="24" width="6.8515625" style="58" customWidth="1"/>
    <col min="25" max="37" width="5.140625" style="58" customWidth="1"/>
    <col min="38" max="44" width="4.8515625" style="33" customWidth="1"/>
    <col min="45" max="16384" width="9.00390625" style="33" customWidth="1"/>
  </cols>
  <sheetData>
    <row r="1" spans="1:9" ht="24.75" customHeight="1">
      <c r="A1" s="84"/>
      <c r="B1" s="653" t="s">
        <v>179</v>
      </c>
      <c r="C1" s="653"/>
      <c r="D1" s="653"/>
      <c r="E1" s="653"/>
      <c r="F1" s="653"/>
      <c r="G1" s="653"/>
      <c r="H1" s="84"/>
      <c r="I1" s="85" t="s">
        <v>334</v>
      </c>
    </row>
    <row r="2" ht="20.25" customHeight="1">
      <c r="A2" s="34"/>
    </row>
    <row r="3" spans="1:23" ht="60" customHeight="1">
      <c r="A3" s="616" t="s">
        <v>178</v>
      </c>
      <c r="B3" s="616"/>
      <c r="C3" s="616"/>
      <c r="D3" s="616"/>
      <c r="E3" s="616"/>
      <c r="F3" s="616"/>
      <c r="G3" s="616"/>
      <c r="H3" s="616"/>
      <c r="I3" s="616"/>
      <c r="J3" s="616"/>
      <c r="K3" s="616"/>
      <c r="L3" s="616"/>
      <c r="M3" s="616"/>
      <c r="N3" s="616"/>
      <c r="O3" s="616"/>
      <c r="P3" s="616"/>
      <c r="Q3" s="616"/>
      <c r="R3" s="616"/>
      <c r="S3" s="616"/>
      <c r="T3" s="616"/>
      <c r="U3" s="171"/>
      <c r="V3" s="171"/>
      <c r="W3" s="171"/>
    </row>
    <row r="4" ht="7.5" customHeight="1">
      <c r="A4" s="34"/>
    </row>
    <row r="5" spans="1:23" ht="85.5" customHeight="1">
      <c r="A5" s="784" t="s">
        <v>503</v>
      </c>
      <c r="B5" s="785"/>
      <c r="C5" s="785"/>
      <c r="D5" s="785"/>
      <c r="E5" s="785"/>
      <c r="F5" s="785"/>
      <c r="G5" s="785"/>
      <c r="H5" s="785"/>
      <c r="I5" s="785"/>
      <c r="J5" s="785"/>
      <c r="K5" s="785"/>
      <c r="L5" s="785"/>
      <c r="M5" s="785"/>
      <c r="N5" s="785"/>
      <c r="O5" s="785"/>
      <c r="P5" s="785"/>
      <c r="Q5" s="785"/>
      <c r="R5" s="785"/>
      <c r="S5" s="785"/>
      <c r="T5" s="786"/>
      <c r="U5" s="189"/>
      <c r="V5" s="189"/>
      <c r="W5" s="189"/>
    </row>
    <row r="6" ht="14.25" customHeight="1">
      <c r="A6" s="34"/>
    </row>
    <row r="7" ht="20.25">
      <c r="A7" s="57" t="s">
        <v>480</v>
      </c>
    </row>
    <row r="8" spans="1:37" ht="24" customHeight="1">
      <c r="A8" s="790" t="s">
        <v>398</v>
      </c>
      <c r="B8" s="791"/>
      <c r="C8" s="791"/>
      <c r="D8" s="791"/>
      <c r="E8" s="548" t="str">
        <f>'基本情報入力'!$D$10</f>
        <v>株式会社○○○○</v>
      </c>
      <c r="F8" s="549"/>
      <c r="G8" s="549"/>
      <c r="H8" s="549"/>
      <c r="I8" s="549"/>
      <c r="J8" s="549"/>
      <c r="K8" s="549"/>
      <c r="L8" s="549"/>
      <c r="M8" s="549"/>
      <c r="N8" s="549"/>
      <c r="O8" s="549"/>
      <c r="P8" s="549"/>
      <c r="Q8" s="549"/>
      <c r="R8" s="549"/>
      <c r="S8" s="549"/>
      <c r="T8" s="550"/>
      <c r="U8" s="190"/>
      <c r="V8" s="190"/>
      <c r="W8" s="190"/>
      <c r="X8" s="655" t="s">
        <v>357</v>
      </c>
      <c r="Y8" s="655"/>
      <c r="Z8" s="655"/>
      <c r="AA8" s="655"/>
      <c r="AB8" s="655"/>
      <c r="AC8" s="655"/>
      <c r="AD8" s="655"/>
      <c r="AE8" s="655"/>
      <c r="AF8" s="655"/>
      <c r="AG8" s="655"/>
      <c r="AH8" s="655"/>
      <c r="AI8" s="655"/>
      <c r="AJ8" s="655"/>
      <c r="AK8" s="655"/>
    </row>
    <row r="9" spans="1:37" ht="24" customHeight="1">
      <c r="A9" s="792" t="s">
        <v>235</v>
      </c>
      <c r="B9" s="793"/>
      <c r="C9" s="793"/>
      <c r="D9" s="793"/>
      <c r="E9" s="551" t="str">
        <f>'基本情報入力'!$D$11</f>
        <v>代表取締役　□□　□□□</v>
      </c>
      <c r="F9" s="552"/>
      <c r="G9" s="552"/>
      <c r="H9" s="552"/>
      <c r="I9" s="552"/>
      <c r="J9" s="552"/>
      <c r="K9" s="552"/>
      <c r="L9" s="552"/>
      <c r="M9" s="552"/>
      <c r="N9" s="552"/>
      <c r="O9" s="552"/>
      <c r="P9" s="552"/>
      <c r="Q9" s="552"/>
      <c r="R9" s="552"/>
      <c r="S9" s="552"/>
      <c r="T9" s="553"/>
      <c r="U9" s="190"/>
      <c r="V9" s="190"/>
      <c r="W9" s="190"/>
      <c r="X9" s="655"/>
      <c r="Y9" s="655"/>
      <c r="Z9" s="655"/>
      <c r="AA9" s="655"/>
      <c r="AB9" s="655"/>
      <c r="AC9" s="655"/>
      <c r="AD9" s="655"/>
      <c r="AE9" s="655"/>
      <c r="AF9" s="655"/>
      <c r="AG9" s="655"/>
      <c r="AH9" s="655"/>
      <c r="AI9" s="655"/>
      <c r="AJ9" s="655"/>
      <c r="AK9" s="655"/>
    </row>
    <row r="10" spans="1:37" ht="24" customHeight="1">
      <c r="A10" s="792" t="s">
        <v>38</v>
      </c>
      <c r="B10" s="793"/>
      <c r="C10" s="793"/>
      <c r="D10" s="793"/>
      <c r="E10" s="551" t="str">
        <f>'基本情報入力'!$D$12</f>
        <v>大阪府大阪市○区○○－○○</v>
      </c>
      <c r="F10" s="552"/>
      <c r="G10" s="552"/>
      <c r="H10" s="552"/>
      <c r="I10" s="552"/>
      <c r="J10" s="552"/>
      <c r="K10" s="552"/>
      <c r="L10" s="552"/>
      <c r="M10" s="552"/>
      <c r="N10" s="552"/>
      <c r="O10" s="552"/>
      <c r="P10" s="552"/>
      <c r="Q10" s="552"/>
      <c r="R10" s="552"/>
      <c r="S10" s="552"/>
      <c r="T10" s="553"/>
      <c r="U10" s="190"/>
      <c r="V10" s="190"/>
      <c r="W10" s="190"/>
      <c r="X10" s="655"/>
      <c r="Y10" s="655"/>
      <c r="Z10" s="655"/>
      <c r="AA10" s="655"/>
      <c r="AB10" s="655"/>
      <c r="AC10" s="655"/>
      <c r="AD10" s="655"/>
      <c r="AE10" s="655"/>
      <c r="AF10" s="655"/>
      <c r="AG10" s="655"/>
      <c r="AH10" s="655"/>
      <c r="AI10" s="655"/>
      <c r="AJ10" s="655"/>
      <c r="AK10" s="655"/>
    </row>
    <row r="11" spans="1:37" ht="33.75" customHeight="1">
      <c r="A11" s="792" t="s">
        <v>284</v>
      </c>
      <c r="B11" s="793"/>
      <c r="C11" s="793"/>
      <c r="D11" s="793"/>
      <c r="E11" s="787" t="str">
        <f>'基本情報入力'!$D$13</f>
        <v>（介護事業部）TEL：０６-００００-００００
　　　　　　　FAX：０６-００００-００００</v>
      </c>
      <c r="F11" s="788"/>
      <c r="G11" s="788"/>
      <c r="H11" s="788"/>
      <c r="I11" s="788"/>
      <c r="J11" s="788"/>
      <c r="K11" s="788"/>
      <c r="L11" s="788"/>
      <c r="M11" s="788"/>
      <c r="N11" s="788"/>
      <c r="O11" s="788"/>
      <c r="P11" s="788"/>
      <c r="Q11" s="788"/>
      <c r="R11" s="788"/>
      <c r="S11" s="788"/>
      <c r="T11" s="789"/>
      <c r="U11" s="191"/>
      <c r="V11" s="191"/>
      <c r="W11" s="191"/>
      <c r="X11" s="655"/>
      <c r="Y11" s="655"/>
      <c r="Z11" s="655"/>
      <c r="AA11" s="655"/>
      <c r="AB11" s="655"/>
      <c r="AC11" s="655"/>
      <c r="AD11" s="655"/>
      <c r="AE11" s="655"/>
      <c r="AF11" s="655"/>
      <c r="AG11" s="655"/>
      <c r="AH11" s="655"/>
      <c r="AI11" s="655"/>
      <c r="AJ11" s="655"/>
      <c r="AK11" s="655"/>
    </row>
    <row r="12" spans="1:37" ht="21" customHeight="1">
      <c r="A12" s="561" t="s">
        <v>39</v>
      </c>
      <c r="B12" s="562"/>
      <c r="C12" s="562"/>
      <c r="D12" s="562"/>
      <c r="E12" s="545">
        <f>'基本情報入力'!$D$14</f>
        <v>43101</v>
      </c>
      <c r="F12" s="546"/>
      <c r="G12" s="546"/>
      <c r="H12" s="546"/>
      <c r="I12" s="546"/>
      <c r="J12" s="546"/>
      <c r="K12" s="546"/>
      <c r="L12" s="546"/>
      <c r="M12" s="546"/>
      <c r="N12" s="546"/>
      <c r="O12" s="546"/>
      <c r="P12" s="546"/>
      <c r="Q12" s="546"/>
      <c r="R12" s="546"/>
      <c r="S12" s="546"/>
      <c r="T12" s="547"/>
      <c r="U12" s="192"/>
      <c r="V12" s="192"/>
      <c r="W12" s="192"/>
      <c r="X12" s="655"/>
      <c r="Y12" s="655"/>
      <c r="Z12" s="655"/>
      <c r="AA12" s="655"/>
      <c r="AB12" s="655"/>
      <c r="AC12" s="655"/>
      <c r="AD12" s="655"/>
      <c r="AE12" s="655"/>
      <c r="AF12" s="655"/>
      <c r="AG12" s="655"/>
      <c r="AH12" s="655"/>
      <c r="AI12" s="655"/>
      <c r="AJ12" s="655"/>
      <c r="AK12" s="655"/>
    </row>
    <row r="13" ht="14.25" customHeight="1">
      <c r="A13" s="34"/>
    </row>
    <row r="14" ht="20.25">
      <c r="A14" s="57" t="s">
        <v>479</v>
      </c>
    </row>
    <row r="15" ht="20.25">
      <c r="A15" s="64" t="s">
        <v>40</v>
      </c>
    </row>
    <row r="16" spans="1:23" ht="24" customHeight="1">
      <c r="A16" s="527" t="s">
        <v>399</v>
      </c>
      <c r="B16" s="528"/>
      <c r="C16" s="528"/>
      <c r="D16" s="528"/>
      <c r="E16" s="548" t="str">
        <f>'基本情報入力'!$D$15</f>
        <v>○○訪問介護事業所</v>
      </c>
      <c r="F16" s="549"/>
      <c r="G16" s="549"/>
      <c r="H16" s="549"/>
      <c r="I16" s="549"/>
      <c r="J16" s="549"/>
      <c r="K16" s="549"/>
      <c r="L16" s="549"/>
      <c r="M16" s="549"/>
      <c r="N16" s="549"/>
      <c r="O16" s="549"/>
      <c r="P16" s="549"/>
      <c r="Q16" s="549"/>
      <c r="R16" s="549"/>
      <c r="S16" s="549"/>
      <c r="T16" s="550"/>
      <c r="U16" s="190"/>
      <c r="V16" s="190"/>
      <c r="W16" s="190"/>
    </row>
    <row r="17" spans="1:23" ht="21.75" customHeight="1">
      <c r="A17" s="559" t="s">
        <v>181</v>
      </c>
      <c r="B17" s="560"/>
      <c r="C17" s="560"/>
      <c r="D17" s="560"/>
      <c r="E17" s="551" t="str">
        <f>'基本情報入力'!$D$16</f>
        <v>２７７○○○○○○○</v>
      </c>
      <c r="F17" s="552"/>
      <c r="G17" s="552"/>
      <c r="H17" s="552"/>
      <c r="I17" s="552"/>
      <c r="J17" s="552"/>
      <c r="K17" s="552"/>
      <c r="L17" s="552"/>
      <c r="M17" s="552"/>
      <c r="N17" s="552"/>
      <c r="O17" s="552"/>
      <c r="P17" s="552"/>
      <c r="Q17" s="552"/>
      <c r="R17" s="552"/>
      <c r="S17" s="552"/>
      <c r="T17" s="553"/>
      <c r="U17" s="190"/>
      <c r="V17" s="190"/>
      <c r="W17" s="190"/>
    </row>
    <row r="18" spans="1:23" ht="27" customHeight="1">
      <c r="A18" s="559" t="s">
        <v>41</v>
      </c>
      <c r="B18" s="560"/>
      <c r="C18" s="560"/>
      <c r="D18" s="560"/>
      <c r="E18" s="551" t="str">
        <f>'基本情報入力'!$D$17</f>
        <v>大阪府富田林市寿町○○－○○</v>
      </c>
      <c r="F18" s="552"/>
      <c r="G18" s="552"/>
      <c r="H18" s="552"/>
      <c r="I18" s="552"/>
      <c r="J18" s="552"/>
      <c r="K18" s="552"/>
      <c r="L18" s="552"/>
      <c r="M18" s="552"/>
      <c r="N18" s="552"/>
      <c r="O18" s="552"/>
      <c r="P18" s="552"/>
      <c r="Q18" s="552"/>
      <c r="R18" s="552"/>
      <c r="S18" s="552"/>
      <c r="T18" s="553"/>
      <c r="U18" s="190"/>
      <c r="V18" s="190"/>
      <c r="W18" s="190"/>
    </row>
    <row r="19" spans="1:23" ht="24" customHeight="1">
      <c r="A19" s="559" t="s">
        <v>180</v>
      </c>
      <c r="B19" s="560"/>
      <c r="C19" s="560"/>
      <c r="D19" s="560"/>
      <c r="E19" s="569" t="str">
        <f>'基本情報入力'!$D$18</f>
        <v>０７２１-２０-１１９９</v>
      </c>
      <c r="F19" s="569"/>
      <c r="G19" s="569"/>
      <c r="H19" s="569"/>
      <c r="I19" s="569"/>
      <c r="J19" s="569"/>
      <c r="K19" s="560" t="s">
        <v>182</v>
      </c>
      <c r="L19" s="560"/>
      <c r="M19" s="551" t="str">
        <f>'基本情報入力'!$D$19</f>
        <v>０７２１-２０-１２０２</v>
      </c>
      <c r="N19" s="552"/>
      <c r="O19" s="552"/>
      <c r="P19" s="552"/>
      <c r="Q19" s="552"/>
      <c r="R19" s="552"/>
      <c r="S19" s="552"/>
      <c r="T19" s="553"/>
      <c r="U19" s="190"/>
      <c r="V19" s="190"/>
      <c r="W19" s="190"/>
    </row>
    <row r="20" spans="1:23" ht="24" customHeight="1">
      <c r="A20" s="570" t="s">
        <v>222</v>
      </c>
      <c r="B20" s="571"/>
      <c r="C20" s="571"/>
      <c r="D20" s="571"/>
      <c r="E20" s="556" t="str">
        <f>'基本情報入力'!$D$20</f>
        <v>富田林市、河内長野市、大阪狭山市、太子町、河南町、千早赤阪村</v>
      </c>
      <c r="F20" s="557"/>
      <c r="G20" s="557"/>
      <c r="H20" s="557"/>
      <c r="I20" s="557"/>
      <c r="J20" s="557"/>
      <c r="K20" s="557"/>
      <c r="L20" s="557"/>
      <c r="M20" s="557"/>
      <c r="N20" s="557"/>
      <c r="O20" s="557"/>
      <c r="P20" s="557"/>
      <c r="Q20" s="557"/>
      <c r="R20" s="557"/>
      <c r="S20" s="557"/>
      <c r="T20" s="558"/>
      <c r="U20" s="190"/>
      <c r="V20" s="190"/>
      <c r="W20" s="190"/>
    </row>
    <row r="21" ht="15" customHeight="1">
      <c r="A21" s="34"/>
    </row>
    <row r="22" spans="1:25" ht="20.25">
      <c r="A22" s="64" t="s">
        <v>42</v>
      </c>
      <c r="Y22" s="59"/>
    </row>
    <row r="23" spans="1:37" ht="84.75" customHeight="1">
      <c r="A23" s="489" t="s">
        <v>43</v>
      </c>
      <c r="B23" s="490"/>
      <c r="C23" s="490"/>
      <c r="D23" s="490"/>
      <c r="E23" s="529" t="s">
        <v>404</v>
      </c>
      <c r="F23" s="529"/>
      <c r="G23" s="529"/>
      <c r="H23" s="529"/>
      <c r="I23" s="529"/>
      <c r="J23" s="529"/>
      <c r="K23" s="529"/>
      <c r="L23" s="529"/>
      <c r="M23" s="529"/>
      <c r="N23" s="529"/>
      <c r="O23" s="529"/>
      <c r="P23" s="529"/>
      <c r="Q23" s="529"/>
      <c r="R23" s="529"/>
      <c r="S23" s="530"/>
      <c r="T23" s="531"/>
      <c r="U23" s="193"/>
      <c r="V23" s="193"/>
      <c r="W23" s="193"/>
      <c r="X23" s="373" t="s">
        <v>401</v>
      </c>
      <c r="Y23" s="373"/>
      <c r="Z23" s="373"/>
      <c r="AA23" s="373"/>
      <c r="AB23" s="373"/>
      <c r="AC23" s="373"/>
      <c r="AD23" s="373"/>
      <c r="AE23" s="373"/>
      <c r="AF23" s="373"/>
      <c r="AG23" s="373"/>
      <c r="AH23" s="373"/>
      <c r="AI23" s="373"/>
      <c r="AJ23" s="373"/>
      <c r="AK23" s="373"/>
    </row>
    <row r="24" spans="1:37" ht="114.75" customHeight="1">
      <c r="A24" s="487" t="s">
        <v>44</v>
      </c>
      <c r="B24" s="488"/>
      <c r="C24" s="488"/>
      <c r="D24" s="488"/>
      <c r="E24" s="773" t="s">
        <v>405</v>
      </c>
      <c r="F24" s="773"/>
      <c r="G24" s="773"/>
      <c r="H24" s="773"/>
      <c r="I24" s="773"/>
      <c r="J24" s="773"/>
      <c r="K24" s="773"/>
      <c r="L24" s="773"/>
      <c r="M24" s="773"/>
      <c r="N24" s="773"/>
      <c r="O24" s="773"/>
      <c r="P24" s="773"/>
      <c r="Q24" s="773"/>
      <c r="R24" s="773"/>
      <c r="S24" s="774"/>
      <c r="T24" s="775"/>
      <c r="U24" s="193"/>
      <c r="V24" s="193"/>
      <c r="W24" s="193"/>
      <c r="X24" s="373"/>
      <c r="Y24" s="373"/>
      <c r="Z24" s="373"/>
      <c r="AA24" s="373"/>
      <c r="AB24" s="373"/>
      <c r="AC24" s="373"/>
      <c r="AD24" s="373"/>
      <c r="AE24" s="373"/>
      <c r="AF24" s="373"/>
      <c r="AG24" s="373"/>
      <c r="AH24" s="373"/>
      <c r="AI24" s="373"/>
      <c r="AJ24" s="373"/>
      <c r="AK24" s="373"/>
    </row>
    <row r="25" ht="20.25">
      <c r="A25" s="64" t="s">
        <v>45</v>
      </c>
    </row>
    <row r="26" spans="1:23" ht="28.5" customHeight="1">
      <c r="A26" s="489" t="s">
        <v>46</v>
      </c>
      <c r="B26" s="490"/>
      <c r="C26" s="490"/>
      <c r="D26" s="490"/>
      <c r="E26" s="776" t="str">
        <f>'基本情報入力'!$D$21</f>
        <v>月～金曜日（ただし祝日、8/13～8/15・12/30～1/3を除く）</v>
      </c>
      <c r="F26" s="776"/>
      <c r="G26" s="776"/>
      <c r="H26" s="776"/>
      <c r="I26" s="776"/>
      <c r="J26" s="776"/>
      <c r="K26" s="776"/>
      <c r="L26" s="776"/>
      <c r="M26" s="776"/>
      <c r="N26" s="776"/>
      <c r="O26" s="776"/>
      <c r="P26" s="776"/>
      <c r="Q26" s="776"/>
      <c r="R26" s="776"/>
      <c r="S26" s="548"/>
      <c r="T26" s="777"/>
      <c r="U26" s="190"/>
      <c r="V26" s="190"/>
      <c r="W26" s="190"/>
    </row>
    <row r="27" spans="1:23" ht="28.5" customHeight="1">
      <c r="A27" s="487" t="s">
        <v>47</v>
      </c>
      <c r="B27" s="488"/>
      <c r="C27" s="488"/>
      <c r="D27" s="488"/>
      <c r="E27" s="778" t="str">
        <f>'基本情報入力'!$D$22</f>
        <v>９：００～１８：００</v>
      </c>
      <c r="F27" s="778"/>
      <c r="G27" s="778"/>
      <c r="H27" s="778"/>
      <c r="I27" s="778"/>
      <c r="J27" s="778"/>
      <c r="K27" s="778"/>
      <c r="L27" s="778"/>
      <c r="M27" s="778"/>
      <c r="N27" s="778"/>
      <c r="O27" s="778"/>
      <c r="P27" s="778"/>
      <c r="Q27" s="778"/>
      <c r="R27" s="778"/>
      <c r="S27" s="556"/>
      <c r="T27" s="779"/>
      <c r="U27" s="190"/>
      <c r="V27" s="190"/>
      <c r="W27" s="190"/>
    </row>
    <row r="28" ht="20.25">
      <c r="A28" s="64" t="s">
        <v>48</v>
      </c>
    </row>
    <row r="29" spans="1:23" ht="28.5" customHeight="1">
      <c r="A29" s="489" t="s">
        <v>49</v>
      </c>
      <c r="B29" s="490"/>
      <c r="C29" s="490"/>
      <c r="D29" s="490"/>
      <c r="E29" s="776" t="str">
        <f>'基本情報入力'!$D$23</f>
        <v>月、火、水、木、金、土、日</v>
      </c>
      <c r="F29" s="776"/>
      <c r="G29" s="776"/>
      <c r="H29" s="776"/>
      <c r="I29" s="776"/>
      <c r="J29" s="776"/>
      <c r="K29" s="776"/>
      <c r="L29" s="776"/>
      <c r="M29" s="776"/>
      <c r="N29" s="776"/>
      <c r="O29" s="776"/>
      <c r="P29" s="776"/>
      <c r="Q29" s="776"/>
      <c r="R29" s="776"/>
      <c r="S29" s="548"/>
      <c r="T29" s="777"/>
      <c r="U29" s="190"/>
      <c r="V29" s="190"/>
      <c r="W29" s="190"/>
    </row>
    <row r="30" spans="1:23" ht="28.5" customHeight="1">
      <c r="A30" s="487" t="s">
        <v>50</v>
      </c>
      <c r="B30" s="488"/>
      <c r="C30" s="488"/>
      <c r="D30" s="488"/>
      <c r="E30" s="778" t="str">
        <f>'基本情報入力'!$D$24</f>
        <v>６：００～２２：００</v>
      </c>
      <c r="F30" s="778"/>
      <c r="G30" s="778"/>
      <c r="H30" s="778"/>
      <c r="I30" s="778"/>
      <c r="J30" s="778"/>
      <c r="K30" s="778"/>
      <c r="L30" s="778"/>
      <c r="M30" s="778"/>
      <c r="N30" s="778"/>
      <c r="O30" s="778"/>
      <c r="P30" s="778"/>
      <c r="Q30" s="778"/>
      <c r="R30" s="778"/>
      <c r="S30" s="556"/>
      <c r="T30" s="779"/>
      <c r="U30" s="190"/>
      <c r="V30" s="190"/>
      <c r="W30" s="190"/>
    </row>
    <row r="31" ht="9.75" customHeight="1">
      <c r="A31" s="34"/>
    </row>
    <row r="32" ht="20.25">
      <c r="A32" s="64" t="s">
        <v>51</v>
      </c>
    </row>
    <row r="33" spans="1:23" ht="30" customHeight="1">
      <c r="A33" s="491" t="s">
        <v>257</v>
      </c>
      <c r="B33" s="492"/>
      <c r="C33" s="492"/>
      <c r="D33" s="492"/>
      <c r="E33" s="780" t="str">
        <f>'基本情報入力'!$D$25</f>
        <v>○○　○○○</v>
      </c>
      <c r="F33" s="780"/>
      <c r="G33" s="780"/>
      <c r="H33" s="780"/>
      <c r="I33" s="780"/>
      <c r="J33" s="780"/>
      <c r="K33" s="780"/>
      <c r="L33" s="781"/>
      <c r="M33" s="37"/>
      <c r="N33" s="37"/>
      <c r="O33" s="37"/>
      <c r="P33" s="37"/>
      <c r="Q33" s="37"/>
      <c r="R33" s="37"/>
      <c r="S33" s="37"/>
      <c r="T33" s="37"/>
      <c r="U33" s="37"/>
      <c r="V33" s="37"/>
      <c r="W33" s="37"/>
    </row>
    <row r="34" ht="14.25" customHeight="1">
      <c r="A34" s="34"/>
    </row>
    <row r="35" spans="1:23" ht="18.75" customHeight="1">
      <c r="A35" s="83" t="s">
        <v>53</v>
      </c>
      <c r="B35" s="315" t="s">
        <v>54</v>
      </c>
      <c r="C35" s="316"/>
      <c r="D35" s="316"/>
      <c r="E35" s="316"/>
      <c r="F35" s="316"/>
      <c r="G35" s="316"/>
      <c r="H35" s="316"/>
      <c r="I35" s="316"/>
      <c r="J35" s="316"/>
      <c r="K35" s="316"/>
      <c r="L35" s="316"/>
      <c r="M35" s="316"/>
      <c r="N35" s="316"/>
      <c r="O35" s="316"/>
      <c r="P35" s="318"/>
      <c r="Q35" s="315" t="s">
        <v>55</v>
      </c>
      <c r="R35" s="316"/>
      <c r="S35" s="316"/>
      <c r="T35" s="317"/>
      <c r="U35" s="194"/>
      <c r="V35" s="194"/>
      <c r="W35" s="194"/>
    </row>
    <row r="36" spans="1:23" ht="64.5" customHeight="1">
      <c r="A36" s="70" t="s">
        <v>52</v>
      </c>
      <c r="B36" s="319" t="s">
        <v>183</v>
      </c>
      <c r="C36" s="320"/>
      <c r="D36" s="320"/>
      <c r="E36" s="320"/>
      <c r="F36" s="320"/>
      <c r="G36" s="320"/>
      <c r="H36" s="320"/>
      <c r="I36" s="320"/>
      <c r="J36" s="320"/>
      <c r="K36" s="320"/>
      <c r="L36" s="320"/>
      <c r="M36" s="320"/>
      <c r="N36" s="320"/>
      <c r="O36" s="320"/>
      <c r="P36" s="321"/>
      <c r="Q36" s="494" t="s">
        <v>499</v>
      </c>
      <c r="R36" s="495"/>
      <c r="S36" s="128">
        <v>1</v>
      </c>
      <c r="T36" s="141" t="s">
        <v>433</v>
      </c>
      <c r="U36" s="140"/>
      <c r="V36" s="140"/>
      <c r="W36" s="140"/>
    </row>
    <row r="37" spans="1:23" ht="122.25" customHeight="1">
      <c r="A37" s="517" t="s">
        <v>56</v>
      </c>
      <c r="B37" s="322" t="s">
        <v>481</v>
      </c>
      <c r="C37" s="323"/>
      <c r="D37" s="323"/>
      <c r="E37" s="323"/>
      <c r="F37" s="323"/>
      <c r="G37" s="323"/>
      <c r="H37" s="323"/>
      <c r="I37" s="323"/>
      <c r="J37" s="323"/>
      <c r="K37" s="323"/>
      <c r="L37" s="323"/>
      <c r="M37" s="323"/>
      <c r="N37" s="323"/>
      <c r="O37" s="323"/>
      <c r="P37" s="323"/>
      <c r="Q37" s="313" t="s">
        <v>498</v>
      </c>
      <c r="R37" s="314"/>
      <c r="S37" s="133">
        <f>'基本情報入力'!$D$26</f>
        <v>1</v>
      </c>
      <c r="T37" s="142" t="s">
        <v>433</v>
      </c>
      <c r="U37" s="188"/>
      <c r="V37" s="188"/>
      <c r="W37" s="188"/>
    </row>
    <row r="38" spans="1:23" ht="16.5" customHeight="1">
      <c r="A38" s="517"/>
      <c r="B38" s="324"/>
      <c r="C38" s="325"/>
      <c r="D38" s="325"/>
      <c r="E38" s="325"/>
      <c r="F38" s="325"/>
      <c r="G38" s="325"/>
      <c r="H38" s="325"/>
      <c r="I38" s="325"/>
      <c r="J38" s="325"/>
      <c r="K38" s="325"/>
      <c r="L38" s="325"/>
      <c r="M38" s="325"/>
      <c r="N38" s="325"/>
      <c r="O38" s="325"/>
      <c r="P38" s="325"/>
      <c r="Q38" s="143"/>
      <c r="R38" s="140"/>
      <c r="S38" s="140"/>
      <c r="T38" s="144"/>
      <c r="U38" s="140"/>
      <c r="V38" s="140"/>
      <c r="W38" s="140"/>
    </row>
    <row r="39" spans="1:23" ht="122.25" customHeight="1">
      <c r="A39" s="517"/>
      <c r="B39" s="326"/>
      <c r="C39" s="327"/>
      <c r="D39" s="327"/>
      <c r="E39" s="327"/>
      <c r="F39" s="327"/>
      <c r="G39" s="327"/>
      <c r="H39" s="327"/>
      <c r="I39" s="327"/>
      <c r="J39" s="327"/>
      <c r="K39" s="327"/>
      <c r="L39" s="327"/>
      <c r="M39" s="327"/>
      <c r="N39" s="327"/>
      <c r="O39" s="327"/>
      <c r="P39" s="327"/>
      <c r="Q39" s="311" t="s">
        <v>501</v>
      </c>
      <c r="R39" s="312"/>
      <c r="S39" s="131">
        <f>'基本情報入力'!$D$27</f>
        <v>0</v>
      </c>
      <c r="T39" s="145" t="s">
        <v>433</v>
      </c>
      <c r="U39" s="195"/>
      <c r="V39" s="195"/>
      <c r="W39" s="195"/>
    </row>
    <row r="40" spans="1:23" ht="63.75" customHeight="1">
      <c r="A40" s="518" t="s">
        <v>57</v>
      </c>
      <c r="B40" s="319" t="s">
        <v>482</v>
      </c>
      <c r="C40" s="320"/>
      <c r="D40" s="320"/>
      <c r="E40" s="320"/>
      <c r="F40" s="320"/>
      <c r="G40" s="320"/>
      <c r="H40" s="320"/>
      <c r="I40" s="320"/>
      <c r="J40" s="320"/>
      <c r="K40" s="320"/>
      <c r="L40" s="320"/>
      <c r="M40" s="320"/>
      <c r="N40" s="320"/>
      <c r="O40" s="320"/>
      <c r="P40" s="320"/>
      <c r="Q40" s="313" t="s">
        <v>498</v>
      </c>
      <c r="R40" s="314"/>
      <c r="S40" s="133">
        <f>'基本情報入力'!$D$28</f>
        <v>2</v>
      </c>
      <c r="T40" s="142" t="s">
        <v>433</v>
      </c>
      <c r="U40" s="188"/>
      <c r="V40" s="188"/>
      <c r="W40" s="188"/>
    </row>
    <row r="41" spans="1:23" ht="20.25">
      <c r="A41" s="518"/>
      <c r="B41" s="319"/>
      <c r="C41" s="320"/>
      <c r="D41" s="320"/>
      <c r="E41" s="320"/>
      <c r="F41" s="320"/>
      <c r="G41" s="320"/>
      <c r="H41" s="320"/>
      <c r="I41" s="320"/>
      <c r="J41" s="320"/>
      <c r="K41" s="320"/>
      <c r="L41" s="320"/>
      <c r="M41" s="320"/>
      <c r="N41" s="320"/>
      <c r="O41" s="320"/>
      <c r="P41" s="320"/>
      <c r="Q41" s="143"/>
      <c r="R41" s="140"/>
      <c r="S41" s="140"/>
      <c r="T41" s="144"/>
      <c r="U41" s="140"/>
      <c r="V41" s="140"/>
      <c r="W41" s="140"/>
    </row>
    <row r="42" spans="1:23" ht="63.75" customHeight="1">
      <c r="A42" s="518"/>
      <c r="B42" s="319"/>
      <c r="C42" s="320"/>
      <c r="D42" s="320"/>
      <c r="E42" s="320"/>
      <c r="F42" s="320"/>
      <c r="G42" s="320"/>
      <c r="H42" s="320"/>
      <c r="I42" s="320"/>
      <c r="J42" s="320"/>
      <c r="K42" s="320"/>
      <c r="L42" s="320"/>
      <c r="M42" s="320"/>
      <c r="N42" s="320"/>
      <c r="O42" s="320"/>
      <c r="P42" s="320"/>
      <c r="Q42" s="311" t="s">
        <v>500</v>
      </c>
      <c r="R42" s="312"/>
      <c r="S42" s="135">
        <f>'基本情報入力'!$D$29</f>
        <v>10</v>
      </c>
      <c r="T42" s="146" t="s">
        <v>433</v>
      </c>
      <c r="U42" s="195"/>
      <c r="V42" s="195"/>
      <c r="W42" s="195"/>
    </row>
    <row r="43" spans="1:23" ht="30.75" customHeight="1">
      <c r="A43" s="554" t="s">
        <v>58</v>
      </c>
      <c r="B43" s="322" t="s">
        <v>184</v>
      </c>
      <c r="C43" s="323"/>
      <c r="D43" s="323"/>
      <c r="E43" s="323"/>
      <c r="F43" s="323"/>
      <c r="G43" s="323"/>
      <c r="H43" s="323"/>
      <c r="I43" s="323"/>
      <c r="J43" s="323"/>
      <c r="K43" s="323"/>
      <c r="L43" s="323"/>
      <c r="M43" s="323"/>
      <c r="N43" s="323"/>
      <c r="O43" s="323"/>
      <c r="P43" s="328"/>
      <c r="Q43" s="345" t="s">
        <v>498</v>
      </c>
      <c r="R43" s="346"/>
      <c r="S43" s="133">
        <f>'基本情報入力'!$D$30</f>
        <v>0</v>
      </c>
      <c r="T43" s="142" t="s">
        <v>433</v>
      </c>
      <c r="U43" s="188"/>
      <c r="V43" s="188"/>
      <c r="W43" s="188"/>
    </row>
    <row r="44" spans="1:23" ht="30.75" customHeight="1">
      <c r="A44" s="555"/>
      <c r="B44" s="329"/>
      <c r="C44" s="330"/>
      <c r="D44" s="330"/>
      <c r="E44" s="330"/>
      <c r="F44" s="330"/>
      <c r="G44" s="330"/>
      <c r="H44" s="330"/>
      <c r="I44" s="330"/>
      <c r="J44" s="330"/>
      <c r="K44" s="330"/>
      <c r="L44" s="330"/>
      <c r="M44" s="330"/>
      <c r="N44" s="330"/>
      <c r="O44" s="330"/>
      <c r="P44" s="331"/>
      <c r="Q44" s="343" t="s">
        <v>500</v>
      </c>
      <c r="R44" s="344"/>
      <c r="S44" s="134">
        <f>'基本情報入力'!$D$31</f>
        <v>1</v>
      </c>
      <c r="T44" s="147" t="s">
        <v>433</v>
      </c>
      <c r="U44" s="195"/>
      <c r="V44" s="195"/>
      <c r="W44" s="195"/>
    </row>
    <row r="45" ht="20.25">
      <c r="A45" s="57" t="s">
        <v>59</v>
      </c>
    </row>
    <row r="46" ht="21" thickBot="1">
      <c r="A46" s="64" t="s">
        <v>321</v>
      </c>
    </row>
    <row r="47" spans="1:37" ht="19.5">
      <c r="A47" s="543" t="s">
        <v>60</v>
      </c>
      <c r="B47" s="544"/>
      <c r="C47" s="544"/>
      <c r="D47" s="544"/>
      <c r="E47" s="544"/>
      <c r="F47" s="544"/>
      <c r="G47" s="536" t="s">
        <v>61</v>
      </c>
      <c r="H47" s="537"/>
      <c r="I47" s="537"/>
      <c r="J47" s="537"/>
      <c r="K47" s="537"/>
      <c r="L47" s="537"/>
      <c r="M47" s="537"/>
      <c r="N47" s="537"/>
      <c r="O47" s="537"/>
      <c r="P47" s="537"/>
      <c r="Q47" s="537"/>
      <c r="R47" s="537"/>
      <c r="S47" s="537"/>
      <c r="T47" s="538"/>
      <c r="U47" s="196"/>
      <c r="V47" s="196"/>
      <c r="W47" s="196"/>
      <c r="X47" s="373" t="s">
        <v>318</v>
      </c>
      <c r="Y47" s="373"/>
      <c r="Z47" s="373"/>
      <c r="AA47" s="373"/>
      <c r="AB47" s="373"/>
      <c r="AC47" s="373"/>
      <c r="AD47" s="373"/>
      <c r="AE47" s="373"/>
      <c r="AF47" s="373"/>
      <c r="AG47" s="373"/>
      <c r="AH47" s="373"/>
      <c r="AI47" s="373"/>
      <c r="AJ47" s="373"/>
      <c r="AK47" s="373"/>
    </row>
    <row r="48" spans="1:37" ht="74.25" customHeight="1" thickBot="1">
      <c r="A48" s="572" t="s">
        <v>483</v>
      </c>
      <c r="B48" s="573"/>
      <c r="C48" s="573"/>
      <c r="D48" s="573"/>
      <c r="E48" s="573"/>
      <c r="F48" s="573"/>
      <c r="G48" s="539" t="s">
        <v>336</v>
      </c>
      <c r="H48" s="540"/>
      <c r="I48" s="540"/>
      <c r="J48" s="540"/>
      <c r="K48" s="540"/>
      <c r="L48" s="540"/>
      <c r="M48" s="540"/>
      <c r="N48" s="540"/>
      <c r="O48" s="540"/>
      <c r="P48" s="540"/>
      <c r="Q48" s="540"/>
      <c r="R48" s="540"/>
      <c r="S48" s="540"/>
      <c r="T48" s="541"/>
      <c r="U48" s="81"/>
      <c r="V48" s="81"/>
      <c r="W48" s="81"/>
      <c r="X48" s="373"/>
      <c r="Y48" s="373"/>
      <c r="Z48" s="373"/>
      <c r="AA48" s="373"/>
      <c r="AB48" s="373"/>
      <c r="AC48" s="373"/>
      <c r="AD48" s="373"/>
      <c r="AE48" s="373"/>
      <c r="AF48" s="373"/>
      <c r="AG48" s="373"/>
      <c r="AH48" s="373"/>
      <c r="AI48" s="373"/>
      <c r="AJ48" s="373"/>
      <c r="AK48" s="373"/>
    </row>
    <row r="49" spans="1:37" ht="21.75" customHeight="1">
      <c r="A49" s="563" t="s">
        <v>62</v>
      </c>
      <c r="B49" s="500" t="s">
        <v>63</v>
      </c>
      <c r="C49" s="501"/>
      <c r="D49" s="501"/>
      <c r="E49" s="502"/>
      <c r="F49" s="664" t="s">
        <v>268</v>
      </c>
      <c r="G49" s="665"/>
      <c r="H49" s="665"/>
      <c r="I49" s="665"/>
      <c r="J49" s="665"/>
      <c r="K49" s="665"/>
      <c r="L49" s="665"/>
      <c r="M49" s="665"/>
      <c r="N49" s="665"/>
      <c r="O49" s="665"/>
      <c r="P49" s="665"/>
      <c r="Q49" s="665"/>
      <c r="R49" s="665"/>
      <c r="S49" s="665"/>
      <c r="T49" s="666"/>
      <c r="U49" s="182"/>
      <c r="V49" s="182"/>
      <c r="W49" s="182"/>
      <c r="X49" s="373"/>
      <c r="Y49" s="373"/>
      <c r="Z49" s="373"/>
      <c r="AA49" s="373"/>
      <c r="AB49" s="373"/>
      <c r="AC49" s="373"/>
      <c r="AD49" s="373"/>
      <c r="AE49" s="373"/>
      <c r="AF49" s="373"/>
      <c r="AG49" s="373"/>
      <c r="AH49" s="373"/>
      <c r="AI49" s="373"/>
      <c r="AJ49" s="373"/>
      <c r="AK49" s="373"/>
    </row>
    <row r="50" spans="1:23" ht="34.5" customHeight="1">
      <c r="A50" s="564"/>
      <c r="B50" s="696" t="s">
        <v>64</v>
      </c>
      <c r="C50" s="697"/>
      <c r="D50" s="697"/>
      <c r="E50" s="698"/>
      <c r="F50" s="699" t="s">
        <v>269</v>
      </c>
      <c r="G50" s="700"/>
      <c r="H50" s="700"/>
      <c r="I50" s="700"/>
      <c r="J50" s="700"/>
      <c r="K50" s="700"/>
      <c r="L50" s="700"/>
      <c r="M50" s="700"/>
      <c r="N50" s="700"/>
      <c r="O50" s="700"/>
      <c r="P50" s="700"/>
      <c r="Q50" s="700"/>
      <c r="R50" s="700"/>
      <c r="S50" s="700"/>
      <c r="T50" s="701"/>
      <c r="U50" s="81"/>
      <c r="V50" s="81"/>
      <c r="W50" s="81"/>
    </row>
    <row r="51" spans="1:23" ht="21.75" customHeight="1">
      <c r="A51" s="564"/>
      <c r="B51" s="519" t="s">
        <v>65</v>
      </c>
      <c r="C51" s="519"/>
      <c r="D51" s="519"/>
      <c r="E51" s="519"/>
      <c r="F51" s="523" t="s">
        <v>270</v>
      </c>
      <c r="G51" s="524"/>
      <c r="H51" s="524"/>
      <c r="I51" s="524"/>
      <c r="J51" s="524"/>
      <c r="K51" s="524"/>
      <c r="L51" s="524"/>
      <c r="M51" s="524"/>
      <c r="N51" s="524"/>
      <c r="O51" s="524"/>
      <c r="P51" s="524"/>
      <c r="Q51" s="524"/>
      <c r="R51" s="524"/>
      <c r="S51" s="524"/>
      <c r="T51" s="525"/>
      <c r="U51" s="182"/>
      <c r="V51" s="182"/>
      <c r="W51" s="182"/>
    </row>
    <row r="52" spans="1:23" ht="67.5" customHeight="1">
      <c r="A52" s="564"/>
      <c r="B52" s="542" t="s">
        <v>66</v>
      </c>
      <c r="C52" s="542"/>
      <c r="D52" s="542"/>
      <c r="E52" s="542"/>
      <c r="F52" s="523" t="s">
        <v>271</v>
      </c>
      <c r="G52" s="524"/>
      <c r="H52" s="524"/>
      <c r="I52" s="524"/>
      <c r="J52" s="524"/>
      <c r="K52" s="524"/>
      <c r="L52" s="524"/>
      <c r="M52" s="524"/>
      <c r="N52" s="524"/>
      <c r="O52" s="524"/>
      <c r="P52" s="524"/>
      <c r="Q52" s="524"/>
      <c r="R52" s="524"/>
      <c r="S52" s="524"/>
      <c r="T52" s="525"/>
      <c r="U52" s="182"/>
      <c r="V52" s="182"/>
      <c r="W52" s="182"/>
    </row>
    <row r="53" spans="1:23" ht="21.75" customHeight="1">
      <c r="A53" s="564"/>
      <c r="B53" s="519" t="s">
        <v>67</v>
      </c>
      <c r="C53" s="519"/>
      <c r="D53" s="519"/>
      <c r="E53" s="519"/>
      <c r="F53" s="523" t="s">
        <v>272</v>
      </c>
      <c r="G53" s="524"/>
      <c r="H53" s="524"/>
      <c r="I53" s="524"/>
      <c r="J53" s="524"/>
      <c r="K53" s="524"/>
      <c r="L53" s="524"/>
      <c r="M53" s="524"/>
      <c r="N53" s="524"/>
      <c r="O53" s="524"/>
      <c r="P53" s="524"/>
      <c r="Q53" s="524"/>
      <c r="R53" s="524"/>
      <c r="S53" s="524"/>
      <c r="T53" s="525"/>
      <c r="U53" s="182"/>
      <c r="V53" s="182"/>
      <c r="W53" s="182"/>
    </row>
    <row r="54" spans="1:23" ht="21.75" customHeight="1">
      <c r="A54" s="564"/>
      <c r="B54" s="519" t="s">
        <v>68</v>
      </c>
      <c r="C54" s="519"/>
      <c r="D54" s="519"/>
      <c r="E54" s="519"/>
      <c r="F54" s="523" t="s">
        <v>273</v>
      </c>
      <c r="G54" s="524"/>
      <c r="H54" s="524"/>
      <c r="I54" s="524"/>
      <c r="J54" s="524"/>
      <c r="K54" s="524"/>
      <c r="L54" s="524"/>
      <c r="M54" s="524"/>
      <c r="N54" s="524"/>
      <c r="O54" s="524"/>
      <c r="P54" s="524"/>
      <c r="Q54" s="524"/>
      <c r="R54" s="524"/>
      <c r="S54" s="524"/>
      <c r="T54" s="525"/>
      <c r="U54" s="182"/>
      <c r="V54" s="182"/>
      <c r="W54" s="182"/>
    </row>
    <row r="55" spans="1:23" ht="21.75" customHeight="1">
      <c r="A55" s="564"/>
      <c r="B55" s="519" t="s">
        <v>69</v>
      </c>
      <c r="C55" s="519"/>
      <c r="D55" s="519"/>
      <c r="E55" s="519"/>
      <c r="F55" s="523" t="s">
        <v>274</v>
      </c>
      <c r="G55" s="524"/>
      <c r="H55" s="524"/>
      <c r="I55" s="524"/>
      <c r="J55" s="524"/>
      <c r="K55" s="524"/>
      <c r="L55" s="524"/>
      <c r="M55" s="524"/>
      <c r="N55" s="524"/>
      <c r="O55" s="524"/>
      <c r="P55" s="524"/>
      <c r="Q55" s="524"/>
      <c r="R55" s="524"/>
      <c r="S55" s="524"/>
      <c r="T55" s="525"/>
      <c r="U55" s="182"/>
      <c r="V55" s="182"/>
      <c r="W55" s="182"/>
    </row>
    <row r="56" spans="1:23" ht="21.75" customHeight="1">
      <c r="A56" s="564"/>
      <c r="B56" s="519" t="s">
        <v>70</v>
      </c>
      <c r="C56" s="519"/>
      <c r="D56" s="519"/>
      <c r="E56" s="519"/>
      <c r="F56" s="523" t="s">
        <v>275</v>
      </c>
      <c r="G56" s="524"/>
      <c r="H56" s="524"/>
      <c r="I56" s="524"/>
      <c r="J56" s="524"/>
      <c r="K56" s="524"/>
      <c r="L56" s="524"/>
      <c r="M56" s="524"/>
      <c r="N56" s="524"/>
      <c r="O56" s="524"/>
      <c r="P56" s="524"/>
      <c r="Q56" s="524"/>
      <c r="R56" s="524"/>
      <c r="S56" s="524"/>
      <c r="T56" s="525"/>
      <c r="U56" s="182"/>
      <c r="V56" s="182"/>
      <c r="W56" s="182"/>
    </row>
    <row r="57" spans="1:23" ht="33" customHeight="1">
      <c r="A57" s="564"/>
      <c r="B57" s="519" t="s">
        <v>71</v>
      </c>
      <c r="C57" s="519"/>
      <c r="D57" s="519"/>
      <c r="E57" s="519"/>
      <c r="F57" s="523" t="s">
        <v>276</v>
      </c>
      <c r="G57" s="524"/>
      <c r="H57" s="524"/>
      <c r="I57" s="524"/>
      <c r="J57" s="524"/>
      <c r="K57" s="524"/>
      <c r="L57" s="524"/>
      <c r="M57" s="524"/>
      <c r="N57" s="524"/>
      <c r="O57" s="524"/>
      <c r="P57" s="524"/>
      <c r="Q57" s="524"/>
      <c r="R57" s="524"/>
      <c r="S57" s="524"/>
      <c r="T57" s="525"/>
      <c r="U57" s="182"/>
      <c r="V57" s="182"/>
      <c r="W57" s="182"/>
    </row>
    <row r="58" spans="1:23" ht="33" customHeight="1">
      <c r="A58" s="564"/>
      <c r="B58" s="519" t="s">
        <v>72</v>
      </c>
      <c r="C58" s="519"/>
      <c r="D58" s="519"/>
      <c r="E58" s="519"/>
      <c r="F58" s="523" t="s">
        <v>277</v>
      </c>
      <c r="G58" s="524"/>
      <c r="H58" s="524"/>
      <c r="I58" s="524"/>
      <c r="J58" s="524"/>
      <c r="K58" s="524"/>
      <c r="L58" s="524"/>
      <c r="M58" s="524"/>
      <c r="N58" s="524"/>
      <c r="O58" s="524"/>
      <c r="P58" s="524"/>
      <c r="Q58" s="524"/>
      <c r="R58" s="524"/>
      <c r="S58" s="524"/>
      <c r="T58" s="525"/>
      <c r="U58" s="182"/>
      <c r="V58" s="182"/>
      <c r="W58" s="182"/>
    </row>
    <row r="59" spans="1:23" ht="209.25" customHeight="1" thickBot="1">
      <c r="A59" s="565"/>
      <c r="B59" s="520" t="s">
        <v>73</v>
      </c>
      <c r="C59" s="520"/>
      <c r="D59" s="520"/>
      <c r="E59" s="520"/>
      <c r="F59" s="664" t="s">
        <v>337</v>
      </c>
      <c r="G59" s="665"/>
      <c r="H59" s="665"/>
      <c r="I59" s="665"/>
      <c r="J59" s="665"/>
      <c r="K59" s="665"/>
      <c r="L59" s="665"/>
      <c r="M59" s="665"/>
      <c r="N59" s="665"/>
      <c r="O59" s="665"/>
      <c r="P59" s="665"/>
      <c r="Q59" s="665"/>
      <c r="R59" s="665"/>
      <c r="S59" s="665"/>
      <c r="T59" s="666"/>
      <c r="U59" s="182"/>
      <c r="V59" s="182"/>
      <c r="W59" s="182"/>
    </row>
    <row r="60" spans="1:23" ht="21.75" customHeight="1">
      <c r="A60" s="566" t="s">
        <v>74</v>
      </c>
      <c r="B60" s="535" t="s">
        <v>75</v>
      </c>
      <c r="C60" s="535"/>
      <c r="D60" s="535"/>
      <c r="E60" s="535"/>
      <c r="F60" s="672" t="s">
        <v>338</v>
      </c>
      <c r="G60" s="673"/>
      <c r="H60" s="673"/>
      <c r="I60" s="673"/>
      <c r="J60" s="673"/>
      <c r="K60" s="673"/>
      <c r="L60" s="673"/>
      <c r="M60" s="673"/>
      <c r="N60" s="673"/>
      <c r="O60" s="673"/>
      <c r="P60" s="673"/>
      <c r="Q60" s="673"/>
      <c r="R60" s="673"/>
      <c r="S60" s="673"/>
      <c r="T60" s="674"/>
      <c r="U60" s="182"/>
      <c r="V60" s="182"/>
      <c r="W60" s="182"/>
    </row>
    <row r="61" spans="1:23" ht="21.75" customHeight="1">
      <c r="A61" s="567"/>
      <c r="B61" s="574" t="s">
        <v>76</v>
      </c>
      <c r="C61" s="574"/>
      <c r="D61" s="574"/>
      <c r="E61" s="574"/>
      <c r="F61" s="523" t="s">
        <v>339</v>
      </c>
      <c r="G61" s="524"/>
      <c r="H61" s="524"/>
      <c r="I61" s="524"/>
      <c r="J61" s="524"/>
      <c r="K61" s="524"/>
      <c r="L61" s="524"/>
      <c r="M61" s="524"/>
      <c r="N61" s="524"/>
      <c r="O61" s="524"/>
      <c r="P61" s="524"/>
      <c r="Q61" s="524"/>
      <c r="R61" s="524"/>
      <c r="S61" s="524"/>
      <c r="T61" s="525"/>
      <c r="U61" s="182"/>
      <c r="V61" s="182"/>
      <c r="W61" s="182"/>
    </row>
    <row r="62" spans="1:23" ht="21.75" customHeight="1">
      <c r="A62" s="567"/>
      <c r="B62" s="574" t="s">
        <v>77</v>
      </c>
      <c r="C62" s="574"/>
      <c r="D62" s="574"/>
      <c r="E62" s="574"/>
      <c r="F62" s="523" t="s">
        <v>340</v>
      </c>
      <c r="G62" s="524"/>
      <c r="H62" s="524"/>
      <c r="I62" s="524"/>
      <c r="J62" s="524"/>
      <c r="K62" s="524"/>
      <c r="L62" s="524"/>
      <c r="M62" s="524"/>
      <c r="N62" s="524"/>
      <c r="O62" s="524"/>
      <c r="P62" s="524"/>
      <c r="Q62" s="524"/>
      <c r="R62" s="524"/>
      <c r="S62" s="524"/>
      <c r="T62" s="525"/>
      <c r="U62" s="182"/>
      <c r="V62" s="182"/>
      <c r="W62" s="182"/>
    </row>
    <row r="63" spans="1:23" ht="21.75" customHeight="1" thickBot="1">
      <c r="A63" s="568"/>
      <c r="B63" s="584" t="s">
        <v>78</v>
      </c>
      <c r="C63" s="584"/>
      <c r="D63" s="584"/>
      <c r="E63" s="584"/>
      <c r="F63" s="625" t="s">
        <v>341</v>
      </c>
      <c r="G63" s="626"/>
      <c r="H63" s="626"/>
      <c r="I63" s="626"/>
      <c r="J63" s="626"/>
      <c r="K63" s="626"/>
      <c r="L63" s="626"/>
      <c r="M63" s="626"/>
      <c r="N63" s="626"/>
      <c r="O63" s="626"/>
      <c r="P63" s="626"/>
      <c r="Q63" s="626"/>
      <c r="R63" s="626"/>
      <c r="S63" s="626"/>
      <c r="T63" s="627"/>
      <c r="U63" s="182"/>
      <c r="V63" s="182"/>
      <c r="W63" s="182"/>
    </row>
    <row r="64" spans="1:24" ht="62.25" customHeight="1" thickBot="1">
      <c r="A64" s="521" t="s">
        <v>228</v>
      </c>
      <c r="B64" s="522"/>
      <c r="C64" s="522"/>
      <c r="D64" s="522"/>
      <c r="E64" s="522"/>
      <c r="F64" s="522"/>
      <c r="G64" s="628" t="s">
        <v>278</v>
      </c>
      <c r="H64" s="629"/>
      <c r="I64" s="629"/>
      <c r="J64" s="629"/>
      <c r="K64" s="629"/>
      <c r="L64" s="629"/>
      <c r="M64" s="629"/>
      <c r="N64" s="629"/>
      <c r="O64" s="629"/>
      <c r="P64" s="629"/>
      <c r="Q64" s="629"/>
      <c r="R64" s="629"/>
      <c r="S64" s="629"/>
      <c r="T64" s="630"/>
      <c r="U64" s="81"/>
      <c r="V64" s="81"/>
      <c r="W64" s="81"/>
      <c r="X64" s="60" t="s">
        <v>263</v>
      </c>
    </row>
    <row r="65" spans="1:23" ht="21.75" customHeight="1">
      <c r="A65" s="493" t="s">
        <v>197</v>
      </c>
      <c r="B65" s="493"/>
      <c r="C65" s="493"/>
      <c r="D65" s="493"/>
      <c r="E65" s="493"/>
      <c r="F65" s="493"/>
      <c r="G65" s="493"/>
      <c r="H65" s="493"/>
      <c r="I65" s="493"/>
      <c r="J65" s="493"/>
      <c r="K65" s="493"/>
      <c r="L65" s="493"/>
      <c r="M65" s="493"/>
      <c r="N65" s="493"/>
      <c r="O65" s="493"/>
      <c r="P65" s="493"/>
      <c r="Q65" s="493"/>
      <c r="R65" s="493"/>
      <c r="S65" s="104"/>
      <c r="T65" s="104"/>
      <c r="U65" s="104"/>
      <c r="V65" s="104"/>
      <c r="W65" s="104"/>
    </row>
    <row r="66" ht="9" customHeight="1">
      <c r="A66" s="34"/>
    </row>
    <row r="67" spans="1:23" ht="21" thickBot="1">
      <c r="A67" s="63" t="s">
        <v>186</v>
      </c>
      <c r="G67" s="125"/>
      <c r="H67" s="126"/>
      <c r="I67" s="526"/>
      <c r="J67" s="526"/>
      <c r="K67" s="127"/>
      <c r="L67" s="467"/>
      <c r="M67" s="467"/>
      <c r="N67" s="467"/>
      <c r="O67" s="467"/>
      <c r="P67" s="468"/>
      <c r="Q67" s="468"/>
      <c r="R67" s="468"/>
      <c r="S67" s="468"/>
      <c r="T67" s="468"/>
      <c r="U67" s="197"/>
      <c r="V67" s="197"/>
      <c r="W67" s="197"/>
    </row>
    <row r="68" spans="1:23" ht="24.75" customHeight="1">
      <c r="A68" s="496" t="s">
        <v>343</v>
      </c>
      <c r="B68" s="497"/>
      <c r="C68" s="497"/>
      <c r="D68" s="497"/>
      <c r="E68" s="497"/>
      <c r="F68" s="497"/>
      <c r="G68" s="691" t="s">
        <v>155</v>
      </c>
      <c r="H68" s="497"/>
      <c r="I68" s="497"/>
      <c r="J68" s="497"/>
      <c r="K68" s="497"/>
      <c r="L68" s="692"/>
      <c r="M68" s="497" t="s">
        <v>158</v>
      </c>
      <c r="N68" s="497"/>
      <c r="O68" s="497"/>
      <c r="P68" s="702" t="s">
        <v>423</v>
      </c>
      <c r="Q68" s="703"/>
      <c r="R68" s="703"/>
      <c r="S68" s="703"/>
      <c r="T68" s="703"/>
      <c r="U68" s="703"/>
      <c r="V68" s="704"/>
      <c r="W68" s="198"/>
    </row>
    <row r="69" spans="1:23" ht="18.75" customHeight="1" thickBot="1">
      <c r="A69" s="498"/>
      <c r="B69" s="499"/>
      <c r="C69" s="499"/>
      <c r="D69" s="499"/>
      <c r="E69" s="499"/>
      <c r="F69" s="499"/>
      <c r="G69" s="693"/>
      <c r="H69" s="499"/>
      <c r="I69" s="499"/>
      <c r="J69" s="499"/>
      <c r="K69" s="499"/>
      <c r="L69" s="694"/>
      <c r="M69" s="499"/>
      <c r="N69" s="499"/>
      <c r="O69" s="499"/>
      <c r="P69" s="695" t="s">
        <v>424</v>
      </c>
      <c r="Q69" s="695"/>
      <c r="R69" s="669" t="s">
        <v>425</v>
      </c>
      <c r="S69" s="670"/>
      <c r="T69" s="671"/>
      <c r="U69" s="782" t="s">
        <v>529</v>
      </c>
      <c r="V69" s="783"/>
      <c r="W69" s="199"/>
    </row>
    <row r="70" spans="1:23" ht="27" customHeight="1">
      <c r="A70" s="607" t="s">
        <v>156</v>
      </c>
      <c r="B70" s="503" t="s">
        <v>326</v>
      </c>
      <c r="C70" s="504"/>
      <c r="D70" s="504"/>
      <c r="E70" s="504"/>
      <c r="F70" s="505"/>
      <c r="G70" s="478" t="s">
        <v>428</v>
      </c>
      <c r="H70" s="479"/>
      <c r="I70" s="479"/>
      <c r="J70" s="479"/>
      <c r="K70" s="479"/>
      <c r="L70" s="480"/>
      <c r="M70" s="332">
        <f>'料金計算表（報酬改定時等以外不使用）'!E6</f>
        <v>1729</v>
      </c>
      <c r="N70" s="333"/>
      <c r="O70" s="334"/>
      <c r="P70" s="383">
        <f>'料金計算表（報酬改定時等以外不使用）'!G6</f>
        <v>173</v>
      </c>
      <c r="Q70" s="384"/>
      <c r="R70" s="464">
        <f>'料金計算表（報酬改定時等以外不使用）'!I6</f>
        <v>346</v>
      </c>
      <c r="S70" s="465"/>
      <c r="T70" s="466"/>
      <c r="U70" s="705">
        <f>'料金計算表（報酬改定時等以外不使用）'!K6</f>
        <v>519</v>
      </c>
      <c r="V70" s="385"/>
      <c r="W70" s="185"/>
    </row>
    <row r="71" spans="1:23" ht="27" customHeight="1">
      <c r="A71" s="608"/>
      <c r="B71" s="506"/>
      <c r="C71" s="507"/>
      <c r="D71" s="507"/>
      <c r="E71" s="507"/>
      <c r="F71" s="508"/>
      <c r="G71" s="469" t="s">
        <v>327</v>
      </c>
      <c r="H71" s="470"/>
      <c r="I71" s="470"/>
      <c r="J71" s="470"/>
      <c r="K71" s="470"/>
      <c r="L71" s="471"/>
      <c r="M71" s="461">
        <f>'料金計算表（報酬改定時等以外不使用）'!E7</f>
        <v>2167</v>
      </c>
      <c r="N71" s="462"/>
      <c r="O71" s="463"/>
      <c r="P71" s="335">
        <f>'料金計算表（報酬改定時等以外不使用）'!G7</f>
        <v>217</v>
      </c>
      <c r="Q71" s="336"/>
      <c r="R71" s="377">
        <f>'料金計算表（報酬改定時等以外不使用）'!I7</f>
        <v>434</v>
      </c>
      <c r="S71" s="378"/>
      <c r="T71" s="379"/>
      <c r="U71" s="706">
        <f>'料金計算表（報酬改定時等以外不使用）'!K7</f>
        <v>651</v>
      </c>
      <c r="V71" s="379"/>
      <c r="W71" s="185"/>
    </row>
    <row r="72" spans="1:23" ht="27" customHeight="1" thickBot="1">
      <c r="A72" s="608"/>
      <c r="B72" s="509"/>
      <c r="C72" s="510"/>
      <c r="D72" s="510"/>
      <c r="E72" s="510"/>
      <c r="F72" s="511"/>
      <c r="G72" s="472" t="s">
        <v>159</v>
      </c>
      <c r="H72" s="473"/>
      <c r="I72" s="473"/>
      <c r="J72" s="473"/>
      <c r="K72" s="473"/>
      <c r="L72" s="474"/>
      <c r="M72" s="461">
        <f>'料金計算表（報酬改定時等以外不使用）'!E8</f>
        <v>2594</v>
      </c>
      <c r="N72" s="462"/>
      <c r="O72" s="463"/>
      <c r="P72" s="335">
        <f>'料金計算表（報酬改定時等以外不使用）'!G8</f>
        <v>260</v>
      </c>
      <c r="Q72" s="336"/>
      <c r="R72" s="377">
        <f>'料金計算表（報酬改定時等以外不使用）'!I8</f>
        <v>519</v>
      </c>
      <c r="S72" s="378"/>
      <c r="T72" s="379"/>
      <c r="U72" s="823">
        <f>'料金計算表（報酬改定時等以外不使用）'!K8</f>
        <v>779</v>
      </c>
      <c r="V72" s="446"/>
      <c r="W72" s="185"/>
    </row>
    <row r="73" spans="1:23" ht="27" customHeight="1">
      <c r="A73" s="608"/>
      <c r="B73" s="503" t="s">
        <v>161</v>
      </c>
      <c r="C73" s="504"/>
      <c r="D73" s="504"/>
      <c r="E73" s="504"/>
      <c r="F73" s="505"/>
      <c r="G73" s="478" t="s">
        <v>428</v>
      </c>
      <c r="H73" s="479"/>
      <c r="I73" s="479"/>
      <c r="J73" s="479"/>
      <c r="K73" s="479"/>
      <c r="L73" s="480"/>
      <c r="M73" s="581">
        <f>'料金計算表（報酬改定時等以外不使用）'!E9</f>
        <v>2594</v>
      </c>
      <c r="N73" s="582"/>
      <c r="O73" s="583"/>
      <c r="P73" s="383">
        <f>'料金計算表（報酬改定時等以外不使用）'!G9</f>
        <v>260</v>
      </c>
      <c r="Q73" s="384"/>
      <c r="R73" s="464">
        <f>'料金計算表（報酬改定時等以外不使用）'!I9</f>
        <v>519</v>
      </c>
      <c r="S73" s="465"/>
      <c r="T73" s="466"/>
      <c r="U73" s="705">
        <f>'料金計算表（報酬改定時等以外不使用）'!K9</f>
        <v>779</v>
      </c>
      <c r="V73" s="385"/>
      <c r="W73" s="185"/>
    </row>
    <row r="74" spans="1:23" ht="27" customHeight="1">
      <c r="A74" s="608"/>
      <c r="B74" s="506"/>
      <c r="C74" s="507"/>
      <c r="D74" s="507"/>
      <c r="E74" s="507"/>
      <c r="F74" s="508"/>
      <c r="G74" s="469" t="s">
        <v>327</v>
      </c>
      <c r="H74" s="470"/>
      <c r="I74" s="470"/>
      <c r="J74" s="470"/>
      <c r="K74" s="470"/>
      <c r="L74" s="471"/>
      <c r="M74" s="512">
        <f>'料金計算表（報酬改定時等以外不使用）'!E10</f>
        <v>3240</v>
      </c>
      <c r="N74" s="462"/>
      <c r="O74" s="513"/>
      <c r="P74" s="335">
        <f>'料金計算表（報酬改定時等以外不使用）'!G10</f>
        <v>324</v>
      </c>
      <c r="Q74" s="336"/>
      <c r="R74" s="377">
        <f>'料金計算表（報酬改定時等以外不使用）'!I10</f>
        <v>648</v>
      </c>
      <c r="S74" s="378"/>
      <c r="T74" s="379"/>
      <c r="U74" s="824">
        <f>'料金計算表（報酬改定時等以外不使用）'!K10</f>
        <v>972</v>
      </c>
      <c r="V74" s="685"/>
      <c r="W74" s="185"/>
    </row>
    <row r="75" spans="1:23" ht="27" customHeight="1" thickBot="1">
      <c r="A75" s="608"/>
      <c r="B75" s="509"/>
      <c r="C75" s="510"/>
      <c r="D75" s="510"/>
      <c r="E75" s="510"/>
      <c r="F75" s="511"/>
      <c r="G75" s="472" t="s">
        <v>429</v>
      </c>
      <c r="H75" s="473"/>
      <c r="I75" s="473"/>
      <c r="J75" s="473"/>
      <c r="K75" s="473"/>
      <c r="L75" s="474"/>
      <c r="M75" s="514">
        <f>'料金計算表（報酬改定時等以外不使用）'!E11</f>
        <v>3897</v>
      </c>
      <c r="N75" s="515"/>
      <c r="O75" s="516"/>
      <c r="P75" s="335">
        <f>'料金計算表（報酬改定時等以外不使用）'!G11</f>
        <v>390</v>
      </c>
      <c r="Q75" s="336"/>
      <c r="R75" s="377">
        <f>'料金計算表（報酬改定時等以外不使用）'!I11</f>
        <v>780</v>
      </c>
      <c r="S75" s="378"/>
      <c r="T75" s="379"/>
      <c r="U75" s="823">
        <f>'料金計算表（報酬改定時等以外不使用）'!K11</f>
        <v>1170</v>
      </c>
      <c r="V75" s="446"/>
      <c r="W75" s="185"/>
    </row>
    <row r="76" spans="1:23" ht="27" customHeight="1">
      <c r="A76" s="608"/>
      <c r="B76" s="503" t="s">
        <v>162</v>
      </c>
      <c r="C76" s="504"/>
      <c r="D76" s="504"/>
      <c r="E76" s="504"/>
      <c r="F76" s="505"/>
      <c r="G76" s="478" t="s">
        <v>428</v>
      </c>
      <c r="H76" s="479"/>
      <c r="I76" s="479"/>
      <c r="J76" s="479"/>
      <c r="K76" s="479"/>
      <c r="L76" s="480"/>
      <c r="M76" s="332">
        <f>'料金計算表（報酬改定時等以外不使用）'!E12</f>
        <v>4115</v>
      </c>
      <c r="N76" s="333"/>
      <c r="O76" s="334"/>
      <c r="P76" s="383">
        <f>'料金計算表（報酬改定時等以外不使用）'!G12</f>
        <v>412</v>
      </c>
      <c r="Q76" s="384"/>
      <c r="R76" s="464">
        <f>'料金計算表（報酬改定時等以外不使用）'!I12</f>
        <v>823</v>
      </c>
      <c r="S76" s="465"/>
      <c r="T76" s="466"/>
      <c r="U76" s="705">
        <f>'料金計算表（報酬改定時等以外不使用）'!K12</f>
        <v>1235</v>
      </c>
      <c r="V76" s="385"/>
      <c r="W76" s="185"/>
    </row>
    <row r="77" spans="1:23" ht="27" customHeight="1">
      <c r="A77" s="608"/>
      <c r="B77" s="506"/>
      <c r="C77" s="507"/>
      <c r="D77" s="507"/>
      <c r="E77" s="507"/>
      <c r="F77" s="508"/>
      <c r="G77" s="469" t="s">
        <v>327</v>
      </c>
      <c r="H77" s="470"/>
      <c r="I77" s="470"/>
      <c r="J77" s="470"/>
      <c r="K77" s="470"/>
      <c r="L77" s="471"/>
      <c r="M77" s="461">
        <f>'料金計算表（報酬改定時等以外不使用）'!E13</f>
        <v>5147</v>
      </c>
      <c r="N77" s="462"/>
      <c r="O77" s="463"/>
      <c r="P77" s="335">
        <f>'料金計算表（報酬改定時等以外不使用）'!G13</f>
        <v>515</v>
      </c>
      <c r="Q77" s="336"/>
      <c r="R77" s="377">
        <f>'料金計算表（報酬改定時等以外不使用）'!I13</f>
        <v>1030</v>
      </c>
      <c r="S77" s="378"/>
      <c r="T77" s="379"/>
      <c r="U77" s="824">
        <f>'料金計算表（報酬改定時等以外不使用）'!K13</f>
        <v>1545</v>
      </c>
      <c r="V77" s="685"/>
      <c r="W77" s="185"/>
    </row>
    <row r="78" spans="1:23" ht="27" customHeight="1" thickBot="1">
      <c r="A78" s="608"/>
      <c r="B78" s="509"/>
      <c r="C78" s="510"/>
      <c r="D78" s="510"/>
      <c r="E78" s="510"/>
      <c r="F78" s="511"/>
      <c r="G78" s="472" t="s">
        <v>429</v>
      </c>
      <c r="H78" s="473"/>
      <c r="I78" s="473"/>
      <c r="J78" s="473"/>
      <c r="K78" s="473"/>
      <c r="L78" s="474"/>
      <c r="M78" s="461">
        <f>'料金計算表（報酬改定時等以外不使用）'!E14</f>
        <v>6179</v>
      </c>
      <c r="N78" s="462"/>
      <c r="O78" s="463"/>
      <c r="P78" s="667">
        <f>'料金計算表（報酬改定時等以外不使用）'!G14</f>
        <v>618</v>
      </c>
      <c r="Q78" s="668"/>
      <c r="R78" s="380">
        <f>'料金計算表（報酬改定時等以外不使用）'!I14</f>
        <v>1236</v>
      </c>
      <c r="S78" s="381"/>
      <c r="T78" s="382"/>
      <c r="U78" s="823">
        <f>'料金計算表（報酬改定時等以外不使用）'!K14</f>
        <v>1854</v>
      </c>
      <c r="V78" s="446"/>
      <c r="W78" s="185"/>
    </row>
    <row r="79" spans="1:23" ht="27" customHeight="1">
      <c r="A79" s="608"/>
      <c r="B79" s="503" t="s">
        <v>426</v>
      </c>
      <c r="C79" s="504"/>
      <c r="D79" s="504"/>
      <c r="E79" s="504"/>
      <c r="F79" s="505"/>
      <c r="G79" s="478" t="s">
        <v>428</v>
      </c>
      <c r="H79" s="479"/>
      <c r="I79" s="479"/>
      <c r="J79" s="479"/>
      <c r="K79" s="479"/>
      <c r="L79" s="480"/>
      <c r="M79" s="332">
        <f>'料金計算表（報酬改定時等以外不使用）'!E15</f>
        <v>6012</v>
      </c>
      <c r="N79" s="333"/>
      <c r="O79" s="334"/>
      <c r="P79" s="383">
        <f>'料金計算表（報酬改定時等以外不使用）'!G15</f>
        <v>602</v>
      </c>
      <c r="Q79" s="384"/>
      <c r="R79" s="383">
        <f>'料金計算表（報酬改定時等以外不使用）'!I15</f>
        <v>1203</v>
      </c>
      <c r="S79" s="384"/>
      <c r="T79" s="385"/>
      <c r="U79" s="705">
        <f>'料金計算表（報酬改定時等以外不使用）'!K15</f>
        <v>1804</v>
      </c>
      <c r="V79" s="385"/>
      <c r="W79" s="185"/>
    </row>
    <row r="80" spans="1:23" ht="27" customHeight="1">
      <c r="A80" s="608"/>
      <c r="B80" s="506"/>
      <c r="C80" s="507"/>
      <c r="D80" s="507"/>
      <c r="E80" s="507"/>
      <c r="F80" s="508"/>
      <c r="G80" s="469" t="s">
        <v>327</v>
      </c>
      <c r="H80" s="470"/>
      <c r="I80" s="470"/>
      <c r="J80" s="470"/>
      <c r="K80" s="470"/>
      <c r="L80" s="471"/>
      <c r="M80" s="461">
        <f>'料金計算表（報酬改定時等以外不使用）'!E16</f>
        <v>7512</v>
      </c>
      <c r="N80" s="462"/>
      <c r="O80" s="463"/>
      <c r="P80" s="335">
        <f>'料金計算表（報酬改定時等以外不使用）'!G16</f>
        <v>752</v>
      </c>
      <c r="Q80" s="336"/>
      <c r="R80" s="377">
        <f>'料金計算表（報酬改定時等以外不使用）'!I16</f>
        <v>1503</v>
      </c>
      <c r="S80" s="378"/>
      <c r="T80" s="379"/>
      <c r="U80" s="824">
        <f>'料金計算表（報酬改定時等以外不使用）'!K16</f>
        <v>2254</v>
      </c>
      <c r="V80" s="685"/>
      <c r="W80" s="185"/>
    </row>
    <row r="81" spans="1:23" ht="27" customHeight="1" thickBot="1">
      <c r="A81" s="608"/>
      <c r="B81" s="509"/>
      <c r="C81" s="510"/>
      <c r="D81" s="510"/>
      <c r="E81" s="510"/>
      <c r="F81" s="511"/>
      <c r="G81" s="472" t="s">
        <v>429</v>
      </c>
      <c r="H81" s="473"/>
      <c r="I81" s="473"/>
      <c r="J81" s="473"/>
      <c r="K81" s="473"/>
      <c r="L81" s="474"/>
      <c r="M81" s="475">
        <f>'料金計算表（報酬改定時等以外不使用）'!E17</f>
        <v>9023</v>
      </c>
      <c r="N81" s="476"/>
      <c r="O81" s="477"/>
      <c r="P81" s="667">
        <f>'料金計算表（報酬改定時等以外不使用）'!G17</f>
        <v>903</v>
      </c>
      <c r="Q81" s="668"/>
      <c r="R81" s="444">
        <f>'料金計算表（報酬改定時等以外不使用）'!I17</f>
        <v>1805</v>
      </c>
      <c r="S81" s="445"/>
      <c r="T81" s="446"/>
      <c r="U81" s="823">
        <f>'料金計算表（報酬改定時等以外不使用）'!K17</f>
        <v>2707</v>
      </c>
      <c r="V81" s="446"/>
      <c r="W81" s="185"/>
    </row>
    <row r="82" spans="1:23" ht="27" customHeight="1">
      <c r="A82" s="608"/>
      <c r="B82" s="677" t="s">
        <v>427</v>
      </c>
      <c r="C82" s="678"/>
      <c r="D82" s="678"/>
      <c r="E82" s="678"/>
      <c r="F82" s="678"/>
      <c r="G82" s="478" t="s">
        <v>428</v>
      </c>
      <c r="H82" s="479"/>
      <c r="I82" s="479"/>
      <c r="J82" s="479"/>
      <c r="K82" s="479"/>
      <c r="L82" s="480"/>
      <c r="M82" s="332">
        <f>'料金計算表（報酬改定時等以外不使用）'!E18</f>
        <v>864</v>
      </c>
      <c r="N82" s="333"/>
      <c r="O82" s="334"/>
      <c r="P82" s="383">
        <f>'料金計算表（報酬改定時等以外不使用）'!G18</f>
        <v>87</v>
      </c>
      <c r="Q82" s="384"/>
      <c r="R82" s="383">
        <f>'料金計算表（報酬改定時等以外不使用）'!I18</f>
        <v>173</v>
      </c>
      <c r="S82" s="384"/>
      <c r="T82" s="385"/>
      <c r="U82" s="705">
        <f>'料金計算表（報酬改定時等以外不使用）'!K18</f>
        <v>260</v>
      </c>
      <c r="V82" s="385"/>
      <c r="W82" s="185"/>
    </row>
    <row r="83" spans="1:23" ht="27" customHeight="1">
      <c r="A83" s="608"/>
      <c r="B83" s="679"/>
      <c r="C83" s="680"/>
      <c r="D83" s="680"/>
      <c r="E83" s="680"/>
      <c r="F83" s="680"/>
      <c r="G83" s="469" t="s">
        <v>327</v>
      </c>
      <c r="H83" s="470"/>
      <c r="I83" s="470"/>
      <c r="J83" s="470"/>
      <c r="K83" s="470"/>
      <c r="L83" s="471"/>
      <c r="M83" s="461">
        <f>'料金計算表（報酬改定時等以外不使用）'!E19</f>
        <v>1083</v>
      </c>
      <c r="N83" s="462"/>
      <c r="O83" s="463"/>
      <c r="P83" s="335">
        <f>'料金計算表（報酬改定時等以外不使用）'!G19</f>
        <v>109</v>
      </c>
      <c r="Q83" s="336"/>
      <c r="R83" s="377">
        <f>'料金計算表（報酬改定時等以外不使用）'!I19</f>
        <v>217</v>
      </c>
      <c r="S83" s="378"/>
      <c r="T83" s="379"/>
      <c r="U83" s="824">
        <f>'料金計算表（報酬改定時等以外不使用）'!K19</f>
        <v>325</v>
      </c>
      <c r="V83" s="685"/>
      <c r="W83" s="185"/>
    </row>
    <row r="84" spans="1:23" ht="27" customHeight="1" thickBot="1">
      <c r="A84" s="609"/>
      <c r="B84" s="681"/>
      <c r="C84" s="682"/>
      <c r="D84" s="682"/>
      <c r="E84" s="682"/>
      <c r="F84" s="682"/>
      <c r="G84" s="585" t="s">
        <v>159</v>
      </c>
      <c r="H84" s="586"/>
      <c r="I84" s="586"/>
      <c r="J84" s="586"/>
      <c r="K84" s="586"/>
      <c r="L84" s="587"/>
      <c r="M84" s="688">
        <f>'料金計算表（報酬改定時等以外不使用）'!E20</f>
        <v>1302</v>
      </c>
      <c r="N84" s="689"/>
      <c r="O84" s="690"/>
      <c r="P84" s="675">
        <f>'料金計算表（報酬改定時等以外不使用）'!G20</f>
        <v>131</v>
      </c>
      <c r="Q84" s="676"/>
      <c r="R84" s="481">
        <f>'料金計算表（報酬改定時等以外不使用）'!I20</f>
        <v>261</v>
      </c>
      <c r="S84" s="482"/>
      <c r="T84" s="483"/>
      <c r="U84" s="825">
        <f>'料金計算表（報酬改定時等以外不使用）'!K20</f>
        <v>391</v>
      </c>
      <c r="V84" s="483"/>
      <c r="W84" s="185"/>
    </row>
    <row r="85" spans="1:23" ht="27" customHeight="1" thickTop="1">
      <c r="A85" s="635" t="s">
        <v>160</v>
      </c>
      <c r="B85" s="447" t="s">
        <v>163</v>
      </c>
      <c r="C85" s="448"/>
      <c r="D85" s="448"/>
      <c r="E85" s="448"/>
      <c r="F85" s="449"/>
      <c r="G85" s="347" t="s">
        <v>428</v>
      </c>
      <c r="H85" s="348"/>
      <c r="I85" s="348"/>
      <c r="J85" s="348"/>
      <c r="K85" s="348"/>
      <c r="L85" s="349"/>
      <c r="M85" s="707">
        <f>'料金計算表（報酬改定時等以外不使用）'!E22</f>
        <v>1896</v>
      </c>
      <c r="N85" s="707"/>
      <c r="O85" s="708"/>
      <c r="P85" s="686">
        <f>'料金計算表（報酬改定時等以外不使用）'!G22</f>
        <v>190</v>
      </c>
      <c r="Q85" s="687"/>
      <c r="R85" s="686">
        <f>'料金計算表（報酬改定時等以外不使用）'!I22</f>
        <v>380</v>
      </c>
      <c r="S85" s="687"/>
      <c r="T85" s="709"/>
      <c r="U85" s="826">
        <f>'料金計算表（報酬改定時等以外不使用）'!K22</f>
        <v>569</v>
      </c>
      <c r="V85" s="709"/>
      <c r="W85" s="185"/>
    </row>
    <row r="86" spans="1:23" ht="27" customHeight="1">
      <c r="A86" s="635"/>
      <c r="B86" s="450"/>
      <c r="C86" s="451"/>
      <c r="D86" s="451"/>
      <c r="E86" s="451"/>
      <c r="F86" s="452"/>
      <c r="G86" s="340" t="s">
        <v>327</v>
      </c>
      <c r="H86" s="341"/>
      <c r="I86" s="341"/>
      <c r="J86" s="341"/>
      <c r="K86" s="341"/>
      <c r="L86" s="342"/>
      <c r="M86" s="461">
        <f>'料金計算表（報酬改定時等以外不使用）'!E23</f>
        <v>2375</v>
      </c>
      <c r="N86" s="462"/>
      <c r="O86" s="463"/>
      <c r="P86" s="335">
        <f>'料金計算表（報酬改定時等以外不使用）'!G23</f>
        <v>238</v>
      </c>
      <c r="Q86" s="336"/>
      <c r="R86" s="377">
        <f>'料金計算表（報酬改定時等以外不使用）'!I23</f>
        <v>475</v>
      </c>
      <c r="S86" s="378"/>
      <c r="T86" s="379"/>
      <c r="U86" s="706">
        <f>'料金計算表（報酬改定時等以外不使用）'!K23</f>
        <v>713</v>
      </c>
      <c r="V86" s="379"/>
      <c r="W86" s="185"/>
    </row>
    <row r="87" spans="1:23" ht="27" customHeight="1" thickBot="1">
      <c r="A87" s="635"/>
      <c r="B87" s="453"/>
      <c r="C87" s="454"/>
      <c r="D87" s="454"/>
      <c r="E87" s="454"/>
      <c r="F87" s="455"/>
      <c r="G87" s="374" t="s">
        <v>429</v>
      </c>
      <c r="H87" s="375"/>
      <c r="I87" s="375"/>
      <c r="J87" s="375"/>
      <c r="K87" s="375"/>
      <c r="L87" s="376"/>
      <c r="M87" s="461">
        <f>'料金計算表（報酬改定時等以外不使用）'!E24</f>
        <v>2844</v>
      </c>
      <c r="N87" s="462"/>
      <c r="O87" s="463"/>
      <c r="P87" s="335">
        <f>'料金計算表（報酬改定時等以外不使用）'!G24</f>
        <v>285</v>
      </c>
      <c r="Q87" s="336"/>
      <c r="R87" s="444">
        <f>'料金計算表（報酬改定時等以外不使用）'!I24</f>
        <v>569</v>
      </c>
      <c r="S87" s="445"/>
      <c r="T87" s="446"/>
      <c r="U87" s="827">
        <f>'料金計算表（報酬改定時等以外不使用）'!K24</f>
        <v>854</v>
      </c>
      <c r="V87" s="828"/>
      <c r="W87" s="185"/>
    </row>
    <row r="88" spans="1:23" ht="27" customHeight="1">
      <c r="A88" s="635"/>
      <c r="B88" s="575" t="s">
        <v>164</v>
      </c>
      <c r="C88" s="576"/>
      <c r="D88" s="576"/>
      <c r="E88" s="576"/>
      <c r="F88" s="577"/>
      <c r="G88" s="484" t="s">
        <v>428</v>
      </c>
      <c r="H88" s="485"/>
      <c r="I88" s="485"/>
      <c r="J88" s="485"/>
      <c r="K88" s="485"/>
      <c r="L88" s="486"/>
      <c r="M88" s="332">
        <f>'料金計算表（報酬改定時等以外不使用）'!E25</f>
        <v>2334</v>
      </c>
      <c r="N88" s="333"/>
      <c r="O88" s="334"/>
      <c r="P88" s="383">
        <f>'料金計算表（報酬改定時等以外不使用）'!G25</f>
        <v>234</v>
      </c>
      <c r="Q88" s="384"/>
      <c r="R88" s="386">
        <f>'料金計算表（報酬改定時等以外不使用）'!I25</f>
        <v>467</v>
      </c>
      <c r="S88" s="387"/>
      <c r="T88" s="388"/>
      <c r="U88" s="829">
        <f>'料金計算表（報酬改定時等以外不使用）'!K25</f>
        <v>701</v>
      </c>
      <c r="V88" s="830"/>
      <c r="W88" s="185"/>
    </row>
    <row r="89" spans="1:23" ht="27" customHeight="1">
      <c r="A89" s="635"/>
      <c r="B89" s="450"/>
      <c r="C89" s="451"/>
      <c r="D89" s="451"/>
      <c r="E89" s="451"/>
      <c r="F89" s="452"/>
      <c r="G89" s="340" t="s">
        <v>327</v>
      </c>
      <c r="H89" s="341"/>
      <c r="I89" s="341"/>
      <c r="J89" s="341"/>
      <c r="K89" s="341"/>
      <c r="L89" s="342"/>
      <c r="M89" s="461">
        <f>'料金計算表（報酬改定時等以外不使用）'!E26</f>
        <v>2917</v>
      </c>
      <c r="N89" s="462"/>
      <c r="O89" s="463"/>
      <c r="P89" s="335">
        <f>'料金計算表（報酬改定時等以外不使用）'!G26</f>
        <v>292</v>
      </c>
      <c r="Q89" s="336"/>
      <c r="R89" s="377">
        <f>'料金計算表（報酬改定時等以外不使用）'!I26</f>
        <v>584</v>
      </c>
      <c r="S89" s="378"/>
      <c r="T89" s="379"/>
      <c r="U89" s="706">
        <f>'料金計算表（報酬改定時等以外不使用）'!K26</f>
        <v>876</v>
      </c>
      <c r="V89" s="379"/>
      <c r="W89" s="185"/>
    </row>
    <row r="90" spans="1:23" ht="27" customHeight="1" thickBot="1">
      <c r="A90" s="635"/>
      <c r="B90" s="578"/>
      <c r="C90" s="579"/>
      <c r="D90" s="579"/>
      <c r="E90" s="579"/>
      <c r="F90" s="580"/>
      <c r="G90" s="337" t="s">
        <v>429</v>
      </c>
      <c r="H90" s="338"/>
      <c r="I90" s="338"/>
      <c r="J90" s="338"/>
      <c r="K90" s="338"/>
      <c r="L90" s="339"/>
      <c r="M90" s="461">
        <f>'料金計算表（報酬改定時等以外不使用）'!E27</f>
        <v>3501</v>
      </c>
      <c r="N90" s="462"/>
      <c r="O90" s="463"/>
      <c r="P90" s="335">
        <f>'料金計算表（報酬改定時等以外不使用）'!G27</f>
        <v>351</v>
      </c>
      <c r="Q90" s="336"/>
      <c r="R90" s="377">
        <f>'料金計算表（報酬改定時等以外不使用）'!I27</f>
        <v>701</v>
      </c>
      <c r="S90" s="378"/>
      <c r="T90" s="379"/>
      <c r="U90" s="825">
        <f>'料金計算表（報酬改定時等以外不使用）'!K27</f>
        <v>1051</v>
      </c>
      <c r="V90" s="483"/>
      <c r="W90" s="185"/>
    </row>
    <row r="91" spans="1:23" ht="27" customHeight="1" thickTop="1">
      <c r="A91" s="837" t="s">
        <v>165</v>
      </c>
      <c r="B91" s="838"/>
      <c r="C91" s="838"/>
      <c r="D91" s="838"/>
      <c r="E91" s="838"/>
      <c r="F91" s="838"/>
      <c r="G91" s="636" t="s">
        <v>428</v>
      </c>
      <c r="H91" s="637"/>
      <c r="I91" s="637"/>
      <c r="J91" s="637"/>
      <c r="K91" s="637"/>
      <c r="L91" s="638"/>
      <c r="M91" s="532">
        <f>'料金計算表（報酬改定時等以外不使用）'!E30</f>
        <v>1021</v>
      </c>
      <c r="N91" s="533"/>
      <c r="O91" s="534"/>
      <c r="P91" s="686">
        <f>'料金計算表（報酬改定時等以外不使用）'!G30</f>
        <v>103</v>
      </c>
      <c r="Q91" s="687"/>
      <c r="R91" s="846">
        <f>'料金計算表（報酬改定時等以外不使用）'!I30</f>
        <v>205</v>
      </c>
      <c r="S91" s="847"/>
      <c r="T91" s="848"/>
      <c r="U91" s="826">
        <f>'料金計算表（報酬改定時等以外不使用）'!K30</f>
        <v>307</v>
      </c>
      <c r="V91" s="709"/>
      <c r="W91" s="185"/>
    </row>
    <row r="92" spans="1:24" ht="27" customHeight="1">
      <c r="A92" s="839"/>
      <c r="B92" s="840"/>
      <c r="C92" s="840"/>
      <c r="D92" s="840"/>
      <c r="E92" s="840"/>
      <c r="F92" s="840"/>
      <c r="G92" s="834" t="s">
        <v>327</v>
      </c>
      <c r="H92" s="835"/>
      <c r="I92" s="835"/>
      <c r="J92" s="835"/>
      <c r="K92" s="835"/>
      <c r="L92" s="836"/>
      <c r="M92" s="461">
        <f>'料金計算表（報酬改定時等以外不使用）'!E31</f>
        <v>1281</v>
      </c>
      <c r="N92" s="462"/>
      <c r="O92" s="463"/>
      <c r="P92" s="377">
        <f>'料金計算表（報酬改定時等以外不使用）'!G31</f>
        <v>129</v>
      </c>
      <c r="Q92" s="378"/>
      <c r="R92" s="683">
        <f>'料金計算表（報酬改定時等以外不使用）'!I31</f>
        <v>257</v>
      </c>
      <c r="S92" s="684"/>
      <c r="T92" s="685"/>
      <c r="U92" s="706">
        <f>'料金計算表（報酬改定時等以外不使用）'!K31</f>
        <v>385</v>
      </c>
      <c r="V92" s="379"/>
      <c r="W92" s="185"/>
      <c r="X92" s="60" t="s">
        <v>166</v>
      </c>
    </row>
    <row r="93" spans="1:23" ht="27" customHeight="1" thickBot="1">
      <c r="A93" s="841"/>
      <c r="B93" s="842"/>
      <c r="C93" s="842"/>
      <c r="D93" s="842"/>
      <c r="E93" s="842"/>
      <c r="F93" s="842"/>
      <c r="G93" s="843" t="s">
        <v>429</v>
      </c>
      <c r="H93" s="844"/>
      <c r="I93" s="844"/>
      <c r="J93" s="844"/>
      <c r="K93" s="844"/>
      <c r="L93" s="845"/>
      <c r="M93" s="475">
        <f>'料金計算表（報酬改定時等以外不使用）'!E32</f>
        <v>1531</v>
      </c>
      <c r="N93" s="476"/>
      <c r="O93" s="477"/>
      <c r="P93" s="444">
        <f>'料金計算表（報酬改定時等以外不使用）'!G32</f>
        <v>154</v>
      </c>
      <c r="Q93" s="445"/>
      <c r="R93" s="444">
        <f>'料金計算表（報酬改定時等以外不使用）'!I32</f>
        <v>307</v>
      </c>
      <c r="S93" s="445"/>
      <c r="T93" s="446"/>
      <c r="U93" s="827">
        <f>'料金計算表（報酬改定時等以外不使用）'!K32</f>
        <v>460</v>
      </c>
      <c r="V93" s="828"/>
      <c r="W93" s="185"/>
    </row>
    <row r="94" spans="1:22" ht="20.25">
      <c r="A94" s="33" t="s">
        <v>328</v>
      </c>
      <c r="U94" s="226"/>
      <c r="V94" s="226"/>
    </row>
    <row r="95" ht="7.5" customHeight="1"/>
    <row r="96" ht="20.25">
      <c r="A96" s="40" t="str">
        <f>"☆  地域区分別の単価( "&amp;'料金計算表（報酬改定時等以外不使用）'!E2&amp;"　 "&amp;'料金計算表（報酬改定時等以外不使用）'!G2&amp;"円 )を含んだ金額です。（以下同じ）"</f>
        <v>☆  地域区分別の単価( ６級地　 10.42円 )を含んだ金額です。（以下同じ）</v>
      </c>
    </row>
    <row r="98" spans="1:23" ht="110.25" customHeight="1">
      <c r="A98" s="831" t="s">
        <v>530</v>
      </c>
      <c r="B98" s="832"/>
      <c r="C98" s="832"/>
      <c r="D98" s="832"/>
      <c r="E98" s="832"/>
      <c r="F98" s="832"/>
      <c r="G98" s="832"/>
      <c r="H98" s="832"/>
      <c r="I98" s="832"/>
      <c r="J98" s="832"/>
      <c r="K98" s="832"/>
      <c r="L98" s="832"/>
      <c r="M98" s="832"/>
      <c r="N98" s="832"/>
      <c r="O98" s="832"/>
      <c r="P98" s="832"/>
      <c r="Q98" s="832"/>
      <c r="R98" s="832"/>
      <c r="S98" s="832"/>
      <c r="T98" s="832"/>
      <c r="U98" s="832"/>
      <c r="V98" s="833"/>
      <c r="W98" s="105"/>
    </row>
    <row r="99" spans="1:23" ht="96.75" customHeight="1">
      <c r="A99" s="613" t="s">
        <v>460</v>
      </c>
      <c r="B99" s="614"/>
      <c r="C99" s="614"/>
      <c r="D99" s="614"/>
      <c r="E99" s="614"/>
      <c r="F99" s="614"/>
      <c r="G99" s="614"/>
      <c r="H99" s="614"/>
      <c r="I99" s="614"/>
      <c r="J99" s="614"/>
      <c r="K99" s="614"/>
      <c r="L99" s="614"/>
      <c r="M99" s="614"/>
      <c r="N99" s="614"/>
      <c r="O99" s="614"/>
      <c r="P99" s="614"/>
      <c r="Q99" s="614"/>
      <c r="R99" s="614"/>
      <c r="S99" s="614"/>
      <c r="T99" s="614"/>
      <c r="U99" s="614"/>
      <c r="V99" s="615"/>
      <c r="W99" s="105"/>
    </row>
    <row r="100" spans="1:23" ht="96.75" customHeight="1">
      <c r="A100" s="613" t="s">
        <v>461</v>
      </c>
      <c r="B100" s="614"/>
      <c r="C100" s="614"/>
      <c r="D100" s="614"/>
      <c r="E100" s="614"/>
      <c r="F100" s="614"/>
      <c r="G100" s="614"/>
      <c r="H100" s="614"/>
      <c r="I100" s="614"/>
      <c r="J100" s="614"/>
      <c r="K100" s="614"/>
      <c r="L100" s="614"/>
      <c r="M100" s="614"/>
      <c r="N100" s="614"/>
      <c r="O100" s="614"/>
      <c r="P100" s="614"/>
      <c r="Q100" s="614"/>
      <c r="R100" s="614"/>
      <c r="S100" s="614"/>
      <c r="T100" s="614"/>
      <c r="U100" s="614"/>
      <c r="V100" s="615"/>
      <c r="W100" s="105"/>
    </row>
    <row r="101" spans="1:23" ht="96.75" customHeight="1">
      <c r="A101" s="613" t="s">
        <v>462</v>
      </c>
      <c r="B101" s="614"/>
      <c r="C101" s="614"/>
      <c r="D101" s="614"/>
      <c r="E101" s="614"/>
      <c r="F101" s="614"/>
      <c r="G101" s="614"/>
      <c r="H101" s="614"/>
      <c r="I101" s="614"/>
      <c r="J101" s="614"/>
      <c r="K101" s="614"/>
      <c r="L101" s="614"/>
      <c r="M101" s="614"/>
      <c r="N101" s="614"/>
      <c r="O101" s="614"/>
      <c r="P101" s="614"/>
      <c r="Q101" s="614"/>
      <c r="R101" s="614"/>
      <c r="S101" s="614"/>
      <c r="T101" s="614"/>
      <c r="U101" s="614"/>
      <c r="V101" s="615"/>
      <c r="W101" s="105"/>
    </row>
    <row r="102" spans="1:23" ht="96.75" customHeight="1">
      <c r="A102" s="613" t="s">
        <v>132</v>
      </c>
      <c r="B102" s="614"/>
      <c r="C102" s="614"/>
      <c r="D102" s="614"/>
      <c r="E102" s="614"/>
      <c r="F102" s="614"/>
      <c r="G102" s="614"/>
      <c r="H102" s="614"/>
      <c r="I102" s="614"/>
      <c r="J102" s="614"/>
      <c r="K102" s="614"/>
      <c r="L102" s="614"/>
      <c r="M102" s="614"/>
      <c r="N102" s="614"/>
      <c r="O102" s="614"/>
      <c r="P102" s="614"/>
      <c r="Q102" s="614"/>
      <c r="R102" s="614"/>
      <c r="S102" s="614"/>
      <c r="T102" s="614"/>
      <c r="U102" s="614"/>
      <c r="V102" s="615"/>
      <c r="W102" s="105"/>
    </row>
    <row r="103" spans="1:23" ht="243" customHeight="1">
      <c r="A103" s="849" t="s">
        <v>531</v>
      </c>
      <c r="B103" s="850"/>
      <c r="C103" s="850"/>
      <c r="D103" s="850"/>
      <c r="E103" s="850"/>
      <c r="F103" s="850"/>
      <c r="G103" s="850"/>
      <c r="H103" s="850"/>
      <c r="I103" s="850"/>
      <c r="J103" s="850"/>
      <c r="K103" s="850"/>
      <c r="L103" s="850"/>
      <c r="M103" s="850"/>
      <c r="N103" s="850"/>
      <c r="O103" s="850"/>
      <c r="P103" s="850"/>
      <c r="Q103" s="850"/>
      <c r="R103" s="850"/>
      <c r="S103" s="850"/>
      <c r="T103" s="850"/>
      <c r="U103" s="850"/>
      <c r="V103" s="851"/>
      <c r="W103" s="181"/>
    </row>
    <row r="104" spans="1:17" ht="6.75" customHeight="1">
      <c r="A104" s="35"/>
      <c r="B104" s="35"/>
      <c r="C104" s="35"/>
      <c r="D104" s="35"/>
      <c r="E104" s="35"/>
      <c r="F104" s="35"/>
      <c r="G104" s="35"/>
      <c r="H104" s="35"/>
      <c r="I104" s="35"/>
      <c r="J104" s="35"/>
      <c r="K104" s="35"/>
      <c r="L104" s="35"/>
      <c r="M104" s="35"/>
      <c r="N104" s="35"/>
      <c r="O104" s="35"/>
      <c r="P104" s="35"/>
      <c r="Q104" s="35"/>
    </row>
    <row r="105" spans="1:23" ht="21" thickBot="1">
      <c r="A105" s="63" t="s">
        <v>400</v>
      </c>
      <c r="B105" s="38"/>
      <c r="C105" s="38"/>
      <c r="D105" s="38"/>
      <c r="E105" s="38"/>
      <c r="F105" s="38"/>
      <c r="G105" s="38"/>
      <c r="H105" s="126"/>
      <c r="I105" s="137"/>
      <c r="J105" s="137"/>
      <c r="K105" s="127"/>
      <c r="L105" s="138"/>
      <c r="M105" s="138"/>
      <c r="N105" s="138"/>
      <c r="O105" s="138"/>
      <c r="P105" s="200"/>
      <c r="Q105" s="200"/>
      <c r="R105" s="200"/>
      <c r="S105" s="200"/>
      <c r="T105" s="200"/>
      <c r="U105" s="200"/>
      <c r="V105" s="200"/>
      <c r="W105" s="200"/>
    </row>
    <row r="106" spans="1:24" ht="41.25" customHeight="1" thickBot="1">
      <c r="A106" s="604" t="s">
        <v>9</v>
      </c>
      <c r="B106" s="605"/>
      <c r="C106" s="605"/>
      <c r="D106" s="605"/>
      <c r="E106" s="605"/>
      <c r="F106" s="605"/>
      <c r="G106" s="606"/>
      <c r="H106" s="885" t="s">
        <v>158</v>
      </c>
      <c r="I106" s="605"/>
      <c r="J106" s="605"/>
      <c r="K106" s="456" t="s">
        <v>157</v>
      </c>
      <c r="L106" s="457"/>
      <c r="M106" s="457"/>
      <c r="N106" s="457"/>
      <c r="O106" s="457"/>
      <c r="P106" s="864" t="s">
        <v>167</v>
      </c>
      <c r="Q106" s="457"/>
      <c r="R106" s="457"/>
      <c r="S106" s="457"/>
      <c r="T106" s="457"/>
      <c r="U106" s="457"/>
      <c r="V106" s="865"/>
      <c r="W106" s="201"/>
      <c r="X106" s="60" t="s">
        <v>262</v>
      </c>
    </row>
    <row r="107" spans="1:23" ht="20.25" customHeight="1">
      <c r="A107" s="861" t="s">
        <v>1</v>
      </c>
      <c r="B107" s="862"/>
      <c r="C107" s="862"/>
      <c r="D107" s="862"/>
      <c r="E107" s="862"/>
      <c r="F107" s="862"/>
      <c r="G107" s="863"/>
      <c r="H107" s="660">
        <f>'料金計算表（報酬改定時等以外不使用）'!E40</f>
        <v>2084</v>
      </c>
      <c r="I107" s="661"/>
      <c r="J107" s="662"/>
      <c r="K107" s="658" t="s">
        <v>430</v>
      </c>
      <c r="L107" s="659"/>
      <c r="M107" s="610">
        <f>'料金計算表（報酬改定時等以外不使用）'!G40</f>
        <v>209</v>
      </c>
      <c r="N107" s="611"/>
      <c r="O107" s="612"/>
      <c r="P107" s="866" t="s">
        <v>168</v>
      </c>
      <c r="Q107" s="867"/>
      <c r="R107" s="867"/>
      <c r="S107" s="867"/>
      <c r="T107" s="867"/>
      <c r="U107" s="867"/>
      <c r="V107" s="868"/>
      <c r="W107" s="140"/>
    </row>
    <row r="108" spans="1:23" ht="21" customHeight="1">
      <c r="A108" s="855"/>
      <c r="B108" s="856"/>
      <c r="C108" s="856"/>
      <c r="D108" s="856"/>
      <c r="E108" s="856"/>
      <c r="F108" s="856"/>
      <c r="G108" s="857"/>
      <c r="H108" s="645"/>
      <c r="I108" s="646"/>
      <c r="J108" s="647"/>
      <c r="K108" s="302" t="s">
        <v>431</v>
      </c>
      <c r="L108" s="303"/>
      <c r="M108" s="651">
        <f>'料金計算表（報酬改定時等以外不使用）'!I40</f>
        <v>417</v>
      </c>
      <c r="N108" s="651"/>
      <c r="O108" s="652"/>
      <c r="P108" s="866"/>
      <c r="Q108" s="867"/>
      <c r="R108" s="867"/>
      <c r="S108" s="867"/>
      <c r="T108" s="867"/>
      <c r="U108" s="867"/>
      <c r="V108" s="868"/>
      <c r="W108" s="140"/>
    </row>
    <row r="109" spans="1:23" ht="21" customHeight="1">
      <c r="A109" s="858"/>
      <c r="B109" s="859"/>
      <c r="C109" s="859"/>
      <c r="D109" s="859"/>
      <c r="E109" s="859"/>
      <c r="F109" s="859"/>
      <c r="G109" s="860"/>
      <c r="H109" s="648"/>
      <c r="I109" s="649"/>
      <c r="J109" s="650"/>
      <c r="K109" s="297" t="s">
        <v>532</v>
      </c>
      <c r="L109" s="298"/>
      <c r="M109" s="663">
        <f>'料金計算表（報酬改定時等以外不使用）'!K40</f>
        <v>626</v>
      </c>
      <c r="N109" s="459"/>
      <c r="O109" s="460"/>
      <c r="P109" s="866"/>
      <c r="Q109" s="867"/>
      <c r="R109" s="867"/>
      <c r="S109" s="867"/>
      <c r="T109" s="867"/>
      <c r="U109" s="867"/>
      <c r="V109" s="868"/>
      <c r="W109" s="140"/>
    </row>
    <row r="110" spans="1:23" ht="21" customHeight="1">
      <c r="A110" s="852" t="s">
        <v>0</v>
      </c>
      <c r="B110" s="853"/>
      <c r="C110" s="853"/>
      <c r="D110" s="853"/>
      <c r="E110" s="853"/>
      <c r="F110" s="853"/>
      <c r="G110" s="854"/>
      <c r="H110" s="642">
        <f>'料金計算表（報酬改定時等以外不使用）'!E43</f>
        <v>1042</v>
      </c>
      <c r="I110" s="643"/>
      <c r="J110" s="644"/>
      <c r="K110" s="297" t="s">
        <v>432</v>
      </c>
      <c r="L110" s="298"/>
      <c r="M110" s="305">
        <f>'料金計算表（報酬改定時等以外不使用）'!G43</f>
        <v>105</v>
      </c>
      <c r="N110" s="305"/>
      <c r="O110" s="306"/>
      <c r="P110" s="869" t="s">
        <v>534</v>
      </c>
      <c r="Q110" s="870"/>
      <c r="R110" s="870"/>
      <c r="S110" s="870"/>
      <c r="T110" s="870"/>
      <c r="U110" s="870"/>
      <c r="V110" s="871"/>
      <c r="W110" s="202"/>
    </row>
    <row r="111" spans="1:23" ht="21" customHeight="1">
      <c r="A111" s="855"/>
      <c r="B111" s="856"/>
      <c r="C111" s="856"/>
      <c r="D111" s="856"/>
      <c r="E111" s="856"/>
      <c r="F111" s="856"/>
      <c r="G111" s="857"/>
      <c r="H111" s="645"/>
      <c r="I111" s="646"/>
      <c r="J111" s="647"/>
      <c r="K111" s="302" t="s">
        <v>431</v>
      </c>
      <c r="L111" s="303"/>
      <c r="M111" s="304">
        <f>'料金計算表（報酬改定時等以外不使用）'!I43</f>
        <v>209</v>
      </c>
      <c r="N111" s="305"/>
      <c r="O111" s="306"/>
      <c r="P111" s="872"/>
      <c r="Q111" s="873"/>
      <c r="R111" s="873"/>
      <c r="S111" s="873"/>
      <c r="T111" s="873"/>
      <c r="U111" s="873"/>
      <c r="V111" s="874"/>
      <c r="W111" s="202"/>
    </row>
    <row r="112" spans="1:23" ht="21" customHeight="1">
      <c r="A112" s="858"/>
      <c r="B112" s="859"/>
      <c r="C112" s="859"/>
      <c r="D112" s="859"/>
      <c r="E112" s="859"/>
      <c r="F112" s="859"/>
      <c r="G112" s="860"/>
      <c r="H112" s="645"/>
      <c r="I112" s="646"/>
      <c r="J112" s="647"/>
      <c r="K112" s="302" t="s">
        <v>533</v>
      </c>
      <c r="L112" s="303"/>
      <c r="M112" s="458">
        <f>'料金計算表（報酬改定時等以外不使用）'!K43</f>
        <v>313</v>
      </c>
      <c r="N112" s="459"/>
      <c r="O112" s="460"/>
      <c r="P112" s="875"/>
      <c r="Q112" s="876"/>
      <c r="R112" s="876"/>
      <c r="S112" s="876"/>
      <c r="T112" s="876"/>
      <c r="U112" s="876"/>
      <c r="V112" s="877"/>
      <c r="W112" s="202"/>
    </row>
    <row r="113" spans="1:23" ht="21" customHeight="1">
      <c r="A113" s="852" t="s">
        <v>512</v>
      </c>
      <c r="B113" s="853"/>
      <c r="C113" s="853"/>
      <c r="D113" s="853"/>
      <c r="E113" s="853"/>
      <c r="F113" s="853"/>
      <c r="G113" s="854"/>
      <c r="H113" s="642">
        <f>'料金計算表（報酬改定時等以外不使用）'!E41</f>
        <v>1042</v>
      </c>
      <c r="I113" s="643"/>
      <c r="J113" s="644"/>
      <c r="K113" s="297" t="s">
        <v>432</v>
      </c>
      <c r="L113" s="298"/>
      <c r="M113" s="299">
        <f>'料金計算表（報酬改定時等以外不使用）'!G41</f>
        <v>105</v>
      </c>
      <c r="N113" s="300"/>
      <c r="O113" s="301"/>
      <c r="P113" s="878" t="s">
        <v>169</v>
      </c>
      <c r="Q113" s="879"/>
      <c r="R113" s="879"/>
      <c r="S113" s="879"/>
      <c r="T113" s="879"/>
      <c r="U113" s="879"/>
      <c r="V113" s="880"/>
      <c r="W113" s="140"/>
    </row>
    <row r="114" spans="1:23" ht="21" customHeight="1">
      <c r="A114" s="855"/>
      <c r="B114" s="856"/>
      <c r="C114" s="856"/>
      <c r="D114" s="856"/>
      <c r="E114" s="856"/>
      <c r="F114" s="856"/>
      <c r="G114" s="857"/>
      <c r="H114" s="645"/>
      <c r="I114" s="646"/>
      <c r="J114" s="647"/>
      <c r="K114" s="302" t="s">
        <v>431</v>
      </c>
      <c r="L114" s="303"/>
      <c r="M114" s="304">
        <f>'料金計算表（報酬改定時等以外不使用）'!I41</f>
        <v>209</v>
      </c>
      <c r="N114" s="305"/>
      <c r="O114" s="306"/>
      <c r="P114" s="866"/>
      <c r="Q114" s="867"/>
      <c r="R114" s="867"/>
      <c r="S114" s="867"/>
      <c r="T114" s="867"/>
      <c r="U114" s="867"/>
      <c r="V114" s="868"/>
      <c r="W114" s="140"/>
    </row>
    <row r="115" spans="1:23" ht="21" customHeight="1">
      <c r="A115" s="858"/>
      <c r="B115" s="859"/>
      <c r="C115" s="859"/>
      <c r="D115" s="859"/>
      <c r="E115" s="859"/>
      <c r="F115" s="859"/>
      <c r="G115" s="860"/>
      <c r="H115" s="648"/>
      <c r="I115" s="649"/>
      <c r="J115" s="650"/>
      <c r="K115" s="302" t="s">
        <v>533</v>
      </c>
      <c r="L115" s="303"/>
      <c r="M115" s="458">
        <f>'料金計算表（報酬改定時等以外不使用）'!K41</f>
        <v>313</v>
      </c>
      <c r="N115" s="459"/>
      <c r="O115" s="460"/>
      <c r="P115" s="881"/>
      <c r="Q115" s="882"/>
      <c r="R115" s="882"/>
      <c r="S115" s="882"/>
      <c r="T115" s="882"/>
      <c r="U115" s="882"/>
      <c r="V115" s="883"/>
      <c r="W115" s="140"/>
    </row>
    <row r="116" spans="1:23" ht="21" customHeight="1">
      <c r="A116" s="852" t="s">
        <v>513</v>
      </c>
      <c r="B116" s="853"/>
      <c r="C116" s="853"/>
      <c r="D116" s="853"/>
      <c r="E116" s="853"/>
      <c r="F116" s="853"/>
      <c r="G116" s="854"/>
      <c r="H116" s="642">
        <f>'料金計算表（報酬改定時等以外不使用）'!E42</f>
        <v>2084</v>
      </c>
      <c r="I116" s="643"/>
      <c r="J116" s="644"/>
      <c r="K116" s="297" t="s">
        <v>432</v>
      </c>
      <c r="L116" s="298"/>
      <c r="M116" s="299">
        <f>'料金計算表（報酬改定時等以外不使用）'!G42</f>
        <v>209</v>
      </c>
      <c r="N116" s="300"/>
      <c r="O116" s="301"/>
      <c r="P116" s="878" t="s">
        <v>169</v>
      </c>
      <c r="Q116" s="879"/>
      <c r="R116" s="879"/>
      <c r="S116" s="879"/>
      <c r="T116" s="879"/>
      <c r="U116" s="879"/>
      <c r="V116" s="880"/>
      <c r="W116" s="140"/>
    </row>
    <row r="117" spans="1:23" ht="21" customHeight="1">
      <c r="A117" s="855"/>
      <c r="B117" s="856"/>
      <c r="C117" s="856"/>
      <c r="D117" s="856"/>
      <c r="E117" s="856"/>
      <c r="F117" s="856"/>
      <c r="G117" s="857"/>
      <c r="H117" s="645"/>
      <c r="I117" s="646"/>
      <c r="J117" s="647"/>
      <c r="K117" s="302" t="s">
        <v>431</v>
      </c>
      <c r="L117" s="303"/>
      <c r="M117" s="304">
        <f>'料金計算表（報酬改定時等以外不使用）'!I42</f>
        <v>417</v>
      </c>
      <c r="N117" s="305"/>
      <c r="O117" s="306"/>
      <c r="P117" s="866"/>
      <c r="Q117" s="867"/>
      <c r="R117" s="867"/>
      <c r="S117" s="867"/>
      <c r="T117" s="867"/>
      <c r="U117" s="867"/>
      <c r="V117" s="868"/>
      <c r="W117" s="140"/>
    </row>
    <row r="118" spans="1:23" ht="21" customHeight="1">
      <c r="A118" s="858"/>
      <c r="B118" s="859"/>
      <c r="C118" s="859"/>
      <c r="D118" s="859"/>
      <c r="E118" s="859"/>
      <c r="F118" s="859"/>
      <c r="G118" s="860"/>
      <c r="H118" s="648"/>
      <c r="I118" s="649"/>
      <c r="J118" s="650"/>
      <c r="K118" s="302" t="s">
        <v>533</v>
      </c>
      <c r="L118" s="303"/>
      <c r="M118" s="458">
        <f>'料金計算表（報酬改定時等以外不使用）'!K42</f>
        <v>626</v>
      </c>
      <c r="N118" s="459"/>
      <c r="O118" s="460"/>
      <c r="P118" s="881"/>
      <c r="Q118" s="882"/>
      <c r="R118" s="882"/>
      <c r="S118" s="882"/>
      <c r="T118" s="882"/>
      <c r="U118" s="882"/>
      <c r="V118" s="883"/>
      <c r="W118" s="140"/>
    </row>
    <row r="119" spans="1:23" ht="42" customHeight="1">
      <c r="A119" s="392" t="s">
        <v>372</v>
      </c>
      <c r="B119" s="393"/>
      <c r="C119" s="393"/>
      <c r="D119" s="393"/>
      <c r="E119" s="393"/>
      <c r="F119" s="393"/>
      <c r="G119" s="394"/>
      <c r="H119" s="601" t="s">
        <v>171</v>
      </c>
      <c r="I119" s="602"/>
      <c r="J119" s="602"/>
      <c r="K119" s="602"/>
      <c r="L119" s="602"/>
      <c r="M119" s="602"/>
      <c r="N119" s="602"/>
      <c r="O119" s="603"/>
      <c r="P119" s="718" t="s">
        <v>395</v>
      </c>
      <c r="Q119" s="719"/>
      <c r="R119" s="719"/>
      <c r="S119" s="719"/>
      <c r="T119" s="719"/>
      <c r="U119" s="719"/>
      <c r="V119" s="720"/>
      <c r="W119" s="140"/>
    </row>
    <row r="120" spans="1:23" ht="41.25" customHeight="1">
      <c r="A120" s="392" t="s">
        <v>371</v>
      </c>
      <c r="B120" s="393"/>
      <c r="C120" s="393"/>
      <c r="D120" s="393"/>
      <c r="E120" s="393"/>
      <c r="F120" s="393"/>
      <c r="G120" s="394"/>
      <c r="H120" s="601" t="s">
        <v>172</v>
      </c>
      <c r="I120" s="602"/>
      <c r="J120" s="602"/>
      <c r="K120" s="602"/>
      <c r="L120" s="602"/>
      <c r="M120" s="602"/>
      <c r="N120" s="602"/>
      <c r="O120" s="603"/>
      <c r="P120" s="718" t="s">
        <v>395</v>
      </c>
      <c r="Q120" s="719"/>
      <c r="R120" s="719"/>
      <c r="S120" s="719"/>
      <c r="T120" s="719"/>
      <c r="U120" s="719"/>
      <c r="V120" s="720"/>
      <c r="W120" s="140"/>
    </row>
    <row r="121" spans="1:24" ht="34.5" customHeight="1">
      <c r="A121" s="357" t="str">
        <f>IF(OR('基本情報入力'!D32="",'基本情報入力'!D32="算定なし"),"特定事業所加算",'基本情報入力'!D32)</f>
        <v>特定事業所加算 Ⅰ</v>
      </c>
      <c r="B121" s="358"/>
      <c r="C121" s="358"/>
      <c r="D121" s="358"/>
      <c r="E121" s="358"/>
      <c r="F121" s="358"/>
      <c r="G121" s="359"/>
      <c r="H121" s="395" t="str">
        <f>_xlfn.IFERROR(VLOOKUP(A121,'料金計算表（報酬改定時等以外不使用）'!B48:K51,6,FALSE),"（当事業所では算定しません）")</f>
        <v>基本報酬の２０％を加算</v>
      </c>
      <c r="I121" s="396"/>
      <c r="J121" s="396"/>
      <c r="K121" s="396"/>
      <c r="L121" s="396"/>
      <c r="M121" s="396"/>
      <c r="N121" s="396"/>
      <c r="O121" s="397"/>
      <c r="P121" s="718" t="s">
        <v>395</v>
      </c>
      <c r="Q121" s="719"/>
      <c r="R121" s="719"/>
      <c r="S121" s="719"/>
      <c r="T121" s="719"/>
      <c r="U121" s="719"/>
      <c r="V121" s="720"/>
      <c r="W121" s="140"/>
      <c r="X121" s="61" t="s">
        <v>325</v>
      </c>
    </row>
    <row r="122" spans="1:24" ht="34.5" customHeight="1">
      <c r="A122" s="390" t="str">
        <f>IF(OR('基本情報入力'!D33="",'基本情報入力'!D33="算定なし"),"介護職員処遇改善加算",'基本情報入力'!D33)</f>
        <v>介護職員処遇改善加算 Ⅰ</v>
      </c>
      <c r="B122" s="358"/>
      <c r="C122" s="358"/>
      <c r="D122" s="358"/>
      <c r="E122" s="358"/>
      <c r="F122" s="358"/>
      <c r="G122" s="391"/>
      <c r="H122" s="395" t="str">
        <f>_xlfn.IFERROR(VLOOKUP(A122,'料金計算表（報酬改定時等以外不使用）'!$B$52:$K$56,6,FALSE),"（当事業所では算定しません）")</f>
        <v> 所定単位数の13.7％を加算</v>
      </c>
      <c r="I122" s="396"/>
      <c r="J122" s="396"/>
      <c r="K122" s="396"/>
      <c r="L122" s="396"/>
      <c r="M122" s="396"/>
      <c r="N122" s="396"/>
      <c r="O122" s="397"/>
      <c r="P122" s="718" t="s">
        <v>169</v>
      </c>
      <c r="Q122" s="719"/>
      <c r="R122" s="719"/>
      <c r="S122" s="719"/>
      <c r="T122" s="719"/>
      <c r="U122" s="719"/>
      <c r="V122" s="721"/>
      <c r="W122" s="140"/>
      <c r="X122" s="61" t="s">
        <v>325</v>
      </c>
    </row>
    <row r="123" spans="1:24" ht="34.5" customHeight="1">
      <c r="A123" s="390" t="str">
        <f>IF(OR('基本情報入力'!D34="",'基本情報入力'!D34="算定なし"),"介護職員等特定処遇改善加算",'基本情報入力'!D34)</f>
        <v>介護職員等特定処遇改善加算 Ⅰ</v>
      </c>
      <c r="B123" s="358"/>
      <c r="C123" s="358"/>
      <c r="D123" s="358"/>
      <c r="E123" s="358"/>
      <c r="F123" s="358"/>
      <c r="G123" s="391"/>
      <c r="H123" s="395" t="str">
        <f>_xlfn.IFERROR(VLOOKUP(A123,'料金計算表（報酬改定時等以外不使用）'!$B$57:$K$58,6,FALSE),"（当事業所では算定しません）")</f>
        <v> 所定単位数の6.3％を加算</v>
      </c>
      <c r="I123" s="396"/>
      <c r="J123" s="396"/>
      <c r="K123" s="396"/>
      <c r="L123" s="396"/>
      <c r="M123" s="396"/>
      <c r="N123" s="396"/>
      <c r="O123" s="397"/>
      <c r="P123" s="718" t="s">
        <v>169</v>
      </c>
      <c r="Q123" s="719"/>
      <c r="R123" s="719"/>
      <c r="S123" s="719"/>
      <c r="T123" s="719"/>
      <c r="U123" s="719"/>
      <c r="V123" s="721"/>
      <c r="W123" s="140"/>
      <c r="X123" s="61" t="s">
        <v>325</v>
      </c>
    </row>
    <row r="124" spans="1:23" ht="20.25">
      <c r="A124" s="884" t="s">
        <v>173</v>
      </c>
      <c r="B124" s="884"/>
      <c r="C124" s="884"/>
      <c r="D124" s="884"/>
      <c r="E124" s="884"/>
      <c r="F124" s="884"/>
      <c r="G124" s="884"/>
      <c r="H124" s="884"/>
      <c r="I124" s="884"/>
      <c r="J124" s="884"/>
      <c r="K124" s="884"/>
      <c r="L124" s="884"/>
      <c r="M124" s="884"/>
      <c r="N124" s="884"/>
      <c r="O124" s="884"/>
      <c r="P124" s="884"/>
      <c r="Q124" s="884"/>
      <c r="R124" s="884"/>
      <c r="S124" s="884"/>
      <c r="T124" s="884"/>
      <c r="U124" s="203"/>
      <c r="V124" s="203"/>
      <c r="W124" s="203"/>
    </row>
    <row r="125" ht="35.25" customHeight="1" thickBot="1">
      <c r="A125" s="41" t="str">
        <f>"☆  地域区分別の単価( "&amp;'料金計算表（報酬改定時等以外不使用）'!E2&amp;"　 "&amp;'料金計算表（報酬改定時等以外不使用）'!G2&amp;"円 )を含んだ金額です。（以下同じ）"</f>
        <v>☆  地域区分別の単価( ６級地　 10.42円 )を含んだ金額です。（以下同じ）</v>
      </c>
    </row>
    <row r="126" spans="1:23" ht="72" customHeight="1">
      <c r="A126" s="722" t="s">
        <v>456</v>
      </c>
      <c r="B126" s="723"/>
      <c r="C126" s="723"/>
      <c r="D126" s="723"/>
      <c r="E126" s="723"/>
      <c r="F126" s="723"/>
      <c r="G126" s="723"/>
      <c r="H126" s="723"/>
      <c r="I126" s="723"/>
      <c r="J126" s="723"/>
      <c r="K126" s="723"/>
      <c r="L126" s="723"/>
      <c r="M126" s="723"/>
      <c r="N126" s="723"/>
      <c r="O126" s="723"/>
      <c r="P126" s="723"/>
      <c r="Q126" s="723"/>
      <c r="R126" s="723"/>
      <c r="S126" s="723"/>
      <c r="T126" s="723"/>
      <c r="U126" s="723"/>
      <c r="V126" s="724"/>
      <c r="W126" s="105"/>
    </row>
    <row r="127" spans="1:23" ht="68.25" customHeight="1">
      <c r="A127" s="713" t="s">
        <v>195</v>
      </c>
      <c r="B127" s="614"/>
      <c r="C127" s="614"/>
      <c r="D127" s="614"/>
      <c r="E127" s="614"/>
      <c r="F127" s="614"/>
      <c r="G127" s="614"/>
      <c r="H127" s="614"/>
      <c r="I127" s="614"/>
      <c r="J127" s="614"/>
      <c r="K127" s="614"/>
      <c r="L127" s="614"/>
      <c r="M127" s="614"/>
      <c r="N127" s="614"/>
      <c r="O127" s="614"/>
      <c r="P127" s="614"/>
      <c r="Q127" s="614"/>
      <c r="R127" s="614"/>
      <c r="S127" s="614"/>
      <c r="T127" s="614"/>
      <c r="U127" s="614"/>
      <c r="V127" s="714"/>
      <c r="W127" s="105"/>
    </row>
    <row r="128" spans="1:23" ht="79.5" customHeight="1">
      <c r="A128" s="713" t="s">
        <v>463</v>
      </c>
      <c r="B128" s="614"/>
      <c r="C128" s="614"/>
      <c r="D128" s="614"/>
      <c r="E128" s="614"/>
      <c r="F128" s="614"/>
      <c r="G128" s="614"/>
      <c r="H128" s="614"/>
      <c r="I128" s="614"/>
      <c r="J128" s="614"/>
      <c r="K128" s="614"/>
      <c r="L128" s="614"/>
      <c r="M128" s="614"/>
      <c r="N128" s="614"/>
      <c r="O128" s="614"/>
      <c r="P128" s="614"/>
      <c r="Q128" s="614"/>
      <c r="R128" s="614"/>
      <c r="S128" s="614"/>
      <c r="T128" s="614"/>
      <c r="U128" s="614"/>
      <c r="V128" s="714"/>
      <c r="W128" s="105"/>
    </row>
    <row r="129" spans="1:23" ht="70.5" customHeight="1">
      <c r="A129" s="713" t="s">
        <v>464</v>
      </c>
      <c r="B129" s="614"/>
      <c r="C129" s="614"/>
      <c r="D129" s="614"/>
      <c r="E129" s="614"/>
      <c r="F129" s="614"/>
      <c r="G129" s="614"/>
      <c r="H129" s="614"/>
      <c r="I129" s="614"/>
      <c r="J129" s="614"/>
      <c r="K129" s="614"/>
      <c r="L129" s="614"/>
      <c r="M129" s="614"/>
      <c r="N129" s="614"/>
      <c r="O129" s="614"/>
      <c r="P129" s="614"/>
      <c r="Q129" s="614"/>
      <c r="R129" s="614"/>
      <c r="S129" s="614"/>
      <c r="T129" s="614"/>
      <c r="U129" s="614"/>
      <c r="V129" s="714"/>
      <c r="W129" s="105"/>
    </row>
    <row r="130" spans="1:23" ht="87.75" customHeight="1">
      <c r="A130" s="713" t="s">
        <v>457</v>
      </c>
      <c r="B130" s="614"/>
      <c r="C130" s="614"/>
      <c r="D130" s="614"/>
      <c r="E130" s="614"/>
      <c r="F130" s="614"/>
      <c r="G130" s="614"/>
      <c r="H130" s="614"/>
      <c r="I130" s="614"/>
      <c r="J130" s="614"/>
      <c r="K130" s="614"/>
      <c r="L130" s="614"/>
      <c r="M130" s="614"/>
      <c r="N130" s="614"/>
      <c r="O130" s="614"/>
      <c r="P130" s="614"/>
      <c r="Q130" s="614"/>
      <c r="R130" s="614"/>
      <c r="S130" s="614"/>
      <c r="T130" s="614"/>
      <c r="U130" s="614"/>
      <c r="V130" s="714"/>
      <c r="W130" s="105"/>
    </row>
    <row r="131" spans="1:23" ht="41.25" customHeight="1">
      <c r="A131" s="710" t="s">
        <v>79</v>
      </c>
      <c r="B131" s="711"/>
      <c r="C131" s="711"/>
      <c r="D131" s="711"/>
      <c r="E131" s="711"/>
      <c r="F131" s="711"/>
      <c r="G131" s="711"/>
      <c r="H131" s="711"/>
      <c r="I131" s="711"/>
      <c r="J131" s="711"/>
      <c r="K131" s="711"/>
      <c r="L131" s="711"/>
      <c r="M131" s="711"/>
      <c r="N131" s="711"/>
      <c r="O131" s="711"/>
      <c r="P131" s="711"/>
      <c r="Q131" s="711"/>
      <c r="R131" s="711"/>
      <c r="S131" s="711"/>
      <c r="T131" s="711"/>
      <c r="U131" s="711"/>
      <c r="V131" s="712"/>
      <c r="W131" s="186"/>
    </row>
    <row r="132" spans="1:23" ht="71.25" customHeight="1">
      <c r="A132" s="713" t="s">
        <v>422</v>
      </c>
      <c r="B132" s="614"/>
      <c r="C132" s="614"/>
      <c r="D132" s="614"/>
      <c r="E132" s="614"/>
      <c r="F132" s="614"/>
      <c r="G132" s="614"/>
      <c r="H132" s="614"/>
      <c r="I132" s="614"/>
      <c r="J132" s="614"/>
      <c r="K132" s="614"/>
      <c r="L132" s="614"/>
      <c r="M132" s="614"/>
      <c r="N132" s="614"/>
      <c r="O132" s="614"/>
      <c r="P132" s="614"/>
      <c r="Q132" s="614"/>
      <c r="R132" s="614"/>
      <c r="S132" s="614"/>
      <c r="T132" s="614"/>
      <c r="U132" s="614"/>
      <c r="V132" s="714"/>
      <c r="W132" s="105"/>
    </row>
    <row r="133" spans="1:23" ht="90.75" customHeight="1">
      <c r="A133" s="713" t="s">
        <v>374</v>
      </c>
      <c r="B133" s="614"/>
      <c r="C133" s="614"/>
      <c r="D133" s="614"/>
      <c r="E133" s="614"/>
      <c r="F133" s="614"/>
      <c r="G133" s="614"/>
      <c r="H133" s="614"/>
      <c r="I133" s="614"/>
      <c r="J133" s="614"/>
      <c r="K133" s="614"/>
      <c r="L133" s="614"/>
      <c r="M133" s="614"/>
      <c r="N133" s="614"/>
      <c r="O133" s="614"/>
      <c r="P133" s="614"/>
      <c r="Q133" s="614"/>
      <c r="R133" s="614"/>
      <c r="S133" s="614"/>
      <c r="T133" s="614"/>
      <c r="U133" s="614"/>
      <c r="V133" s="714"/>
      <c r="W133" s="105"/>
    </row>
    <row r="134" spans="1:23" ht="63" customHeight="1" thickBot="1">
      <c r="A134" s="715" t="s">
        <v>196</v>
      </c>
      <c r="B134" s="716"/>
      <c r="C134" s="716"/>
      <c r="D134" s="716"/>
      <c r="E134" s="716"/>
      <c r="F134" s="716"/>
      <c r="G134" s="716"/>
      <c r="H134" s="716"/>
      <c r="I134" s="716"/>
      <c r="J134" s="716"/>
      <c r="K134" s="716"/>
      <c r="L134" s="716"/>
      <c r="M134" s="716"/>
      <c r="N134" s="716"/>
      <c r="O134" s="716"/>
      <c r="P134" s="716"/>
      <c r="Q134" s="716"/>
      <c r="R134" s="716"/>
      <c r="S134" s="716"/>
      <c r="T134" s="716"/>
      <c r="U134" s="716"/>
      <c r="V134" s="717"/>
      <c r="W134" s="105"/>
    </row>
    <row r="135" spans="1:23" ht="20.25">
      <c r="A135" s="614"/>
      <c r="B135" s="614"/>
      <c r="C135" s="614"/>
      <c r="D135" s="614"/>
      <c r="E135" s="614"/>
      <c r="F135" s="614"/>
      <c r="G135" s="614"/>
      <c r="H135" s="614"/>
      <c r="I135" s="614"/>
      <c r="J135" s="614"/>
      <c r="K135" s="614"/>
      <c r="L135" s="614"/>
      <c r="M135" s="614"/>
      <c r="N135" s="614"/>
      <c r="O135" s="614"/>
      <c r="P135" s="614"/>
      <c r="Q135" s="614"/>
      <c r="R135" s="614"/>
      <c r="S135" s="105"/>
      <c r="T135" s="105"/>
      <c r="U135" s="105"/>
      <c r="V135" s="105"/>
      <c r="W135" s="105"/>
    </row>
    <row r="136" spans="1:23" ht="81.75" customHeight="1">
      <c r="A136" s="366" t="s">
        <v>187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103"/>
    </row>
    <row r="137" ht="20.25">
      <c r="A137" s="34"/>
    </row>
    <row r="138" ht="24" customHeight="1">
      <c r="A138" s="69" t="s">
        <v>185</v>
      </c>
    </row>
    <row r="139" ht="20.25">
      <c r="A139" s="34" t="s">
        <v>322</v>
      </c>
    </row>
    <row r="140" spans="1:23" ht="29.25" customHeight="1">
      <c r="A140" s="39" t="s">
        <v>146</v>
      </c>
      <c r="B140" s="41" t="s">
        <v>154</v>
      </c>
      <c r="C140" s="41"/>
      <c r="D140" s="41"/>
      <c r="E140" s="41"/>
      <c r="F140" s="41"/>
      <c r="G140" s="41"/>
      <c r="H140" s="41"/>
      <c r="I140" s="41"/>
      <c r="J140" s="41"/>
      <c r="K140" s="41"/>
      <c r="L140" s="41"/>
      <c r="M140" s="41"/>
      <c r="N140" s="41"/>
      <c r="O140" s="41"/>
      <c r="P140" s="41"/>
      <c r="Q140" s="41"/>
      <c r="R140" s="41"/>
      <c r="S140" s="41"/>
      <c r="T140" s="41"/>
      <c r="U140" s="41"/>
      <c r="V140" s="41"/>
      <c r="W140" s="41"/>
    </row>
    <row r="141" spans="1:23" ht="29.25" customHeight="1">
      <c r="A141" s="39" t="s">
        <v>147</v>
      </c>
      <c r="B141" s="41" t="s">
        <v>491</v>
      </c>
      <c r="C141" s="41"/>
      <c r="D141" s="41"/>
      <c r="E141" s="41"/>
      <c r="F141" s="41"/>
      <c r="G141" s="41"/>
      <c r="H141" s="41"/>
      <c r="I141" s="41"/>
      <c r="J141" s="41"/>
      <c r="K141" s="41"/>
      <c r="L141" s="41"/>
      <c r="M141" s="41"/>
      <c r="N141" s="41"/>
      <c r="O141" s="41"/>
      <c r="P141" s="41"/>
      <c r="Q141" s="41"/>
      <c r="R141" s="41"/>
      <c r="S141" s="41"/>
      <c r="T141" s="41"/>
      <c r="U141" s="41"/>
      <c r="V141" s="41"/>
      <c r="W141" s="41"/>
    </row>
    <row r="142" spans="1:23" ht="29.25" customHeight="1">
      <c r="A142" s="39" t="s">
        <v>148</v>
      </c>
      <c r="B142" s="41" t="s">
        <v>492</v>
      </c>
      <c r="C142" s="41"/>
      <c r="D142" s="41"/>
      <c r="E142" s="41"/>
      <c r="F142" s="41"/>
      <c r="G142" s="41"/>
      <c r="H142" s="41"/>
      <c r="I142" s="41"/>
      <c r="J142" s="41"/>
      <c r="K142" s="41"/>
      <c r="L142" s="41"/>
      <c r="M142" s="41"/>
      <c r="N142" s="41"/>
      <c r="O142" s="41"/>
      <c r="P142" s="41"/>
      <c r="Q142" s="41"/>
      <c r="R142" s="41"/>
      <c r="S142" s="41"/>
      <c r="T142" s="41"/>
      <c r="U142" s="41"/>
      <c r="V142" s="41"/>
      <c r="W142" s="41"/>
    </row>
    <row r="143" spans="1:23" ht="29.25" customHeight="1">
      <c r="A143" s="39" t="s">
        <v>149</v>
      </c>
      <c r="B143" s="41" t="s">
        <v>485</v>
      </c>
      <c r="C143" s="41"/>
      <c r="D143" s="41"/>
      <c r="E143" s="41"/>
      <c r="F143" s="41"/>
      <c r="G143" s="41"/>
      <c r="H143" s="41"/>
      <c r="I143" s="41"/>
      <c r="J143" s="41"/>
      <c r="K143" s="41"/>
      <c r="L143" s="41"/>
      <c r="M143" s="41"/>
      <c r="N143" s="41"/>
      <c r="O143" s="41"/>
      <c r="P143" s="41"/>
      <c r="Q143" s="41"/>
      <c r="R143" s="41"/>
      <c r="S143" s="41"/>
      <c r="T143" s="41"/>
      <c r="U143" s="41"/>
      <c r="V143" s="41"/>
      <c r="W143" s="41"/>
    </row>
    <row r="144" spans="1:23" ht="29.25" customHeight="1">
      <c r="A144" s="39" t="s">
        <v>150</v>
      </c>
      <c r="B144" s="41" t="s">
        <v>465</v>
      </c>
      <c r="C144" s="41"/>
      <c r="D144" s="41"/>
      <c r="E144" s="41"/>
      <c r="F144" s="41"/>
      <c r="G144" s="41"/>
      <c r="H144" s="41"/>
      <c r="I144" s="41"/>
      <c r="J144" s="41"/>
      <c r="K144" s="41"/>
      <c r="L144" s="41"/>
      <c r="M144" s="41"/>
      <c r="N144" s="41"/>
      <c r="O144" s="41"/>
      <c r="P144" s="41"/>
      <c r="Q144" s="41"/>
      <c r="R144" s="41"/>
      <c r="S144" s="41"/>
      <c r="T144" s="41"/>
      <c r="U144" s="41"/>
      <c r="V144" s="41"/>
      <c r="W144" s="41"/>
    </row>
    <row r="145" spans="1:23" ht="29.25" customHeight="1">
      <c r="A145" s="39" t="s">
        <v>151</v>
      </c>
      <c r="B145" s="41" t="s">
        <v>466</v>
      </c>
      <c r="C145" s="41"/>
      <c r="D145" s="41"/>
      <c r="E145" s="41"/>
      <c r="F145" s="41"/>
      <c r="G145" s="41"/>
      <c r="H145" s="41"/>
      <c r="I145" s="41"/>
      <c r="J145" s="41"/>
      <c r="K145" s="41"/>
      <c r="L145" s="41"/>
      <c r="M145" s="41"/>
      <c r="N145" s="41"/>
      <c r="O145" s="41"/>
      <c r="P145" s="41"/>
      <c r="Q145" s="41"/>
      <c r="R145" s="41"/>
      <c r="S145" s="41"/>
      <c r="T145" s="41"/>
      <c r="U145" s="41"/>
      <c r="V145" s="41"/>
      <c r="W145" s="41"/>
    </row>
    <row r="146" spans="1:23" ht="44.25" customHeight="1">
      <c r="A146" s="39" t="s">
        <v>152</v>
      </c>
      <c r="B146" s="599" t="s">
        <v>486</v>
      </c>
      <c r="C146" s="599"/>
      <c r="D146" s="599"/>
      <c r="E146" s="599"/>
      <c r="F146" s="599"/>
      <c r="G146" s="599"/>
      <c r="H146" s="599"/>
      <c r="I146" s="599"/>
      <c r="J146" s="599"/>
      <c r="K146" s="599"/>
      <c r="L146" s="599"/>
      <c r="M146" s="599"/>
      <c r="N146" s="599"/>
      <c r="O146" s="599"/>
      <c r="P146" s="599"/>
      <c r="Q146" s="599"/>
      <c r="R146" s="599"/>
      <c r="S146" s="599"/>
      <c r="T146" s="599"/>
      <c r="U146" s="599"/>
      <c r="V146" s="599"/>
      <c r="W146" s="180"/>
    </row>
    <row r="147" spans="1:23" ht="44.25" customHeight="1">
      <c r="A147" s="39" t="s">
        <v>153</v>
      </c>
      <c r="B147" s="599" t="s">
        <v>493</v>
      </c>
      <c r="C147" s="599"/>
      <c r="D147" s="599"/>
      <c r="E147" s="599"/>
      <c r="F147" s="599"/>
      <c r="G147" s="599"/>
      <c r="H147" s="599"/>
      <c r="I147" s="599"/>
      <c r="J147" s="599"/>
      <c r="K147" s="599"/>
      <c r="L147" s="599"/>
      <c r="M147" s="599"/>
      <c r="N147" s="599"/>
      <c r="O147" s="599"/>
      <c r="P147" s="599"/>
      <c r="Q147" s="599"/>
      <c r="R147" s="599"/>
      <c r="S147" s="599"/>
      <c r="T147" s="599"/>
      <c r="U147" s="599"/>
      <c r="V147" s="599"/>
      <c r="W147" s="180"/>
    </row>
    <row r="148" ht="20.25">
      <c r="A148" s="69" t="s">
        <v>313</v>
      </c>
    </row>
    <row r="149" spans="1:23" ht="57" customHeight="1">
      <c r="A149" s="366" t="s">
        <v>133</v>
      </c>
      <c r="B149" s="366"/>
      <c r="C149" s="366"/>
      <c r="D149" s="366"/>
      <c r="E149" s="366"/>
      <c r="F149" s="366"/>
      <c r="G149" s="366"/>
      <c r="H149" s="366"/>
      <c r="I149" s="366"/>
      <c r="J149" s="366"/>
      <c r="K149" s="366"/>
      <c r="L149" s="366"/>
      <c r="M149" s="366"/>
      <c r="N149" s="366"/>
      <c r="O149" s="366"/>
      <c r="P149" s="366"/>
      <c r="Q149" s="366"/>
      <c r="R149" s="366"/>
      <c r="S149" s="366"/>
      <c r="T149" s="366"/>
      <c r="U149" s="366"/>
      <c r="V149" s="366"/>
      <c r="W149" s="103"/>
    </row>
    <row r="150" ht="20.25">
      <c r="A150" s="34" t="s">
        <v>134</v>
      </c>
    </row>
    <row r="151" spans="2:23" ht="44.25" customHeight="1">
      <c r="B151" s="367" t="s">
        <v>175</v>
      </c>
      <c r="C151" s="368"/>
      <c r="D151" s="368"/>
      <c r="E151" s="368"/>
      <c r="F151" s="368"/>
      <c r="G151" s="368"/>
      <c r="H151" s="368"/>
      <c r="I151" s="368"/>
      <c r="J151" s="368"/>
      <c r="K151" s="368"/>
      <c r="L151" s="368"/>
      <c r="M151" s="368"/>
      <c r="N151" s="368"/>
      <c r="O151" s="368"/>
      <c r="P151" s="368"/>
      <c r="Q151" s="368"/>
      <c r="R151" s="368"/>
      <c r="S151" s="368"/>
      <c r="T151" s="369"/>
      <c r="U151" s="37"/>
      <c r="V151" s="37"/>
      <c r="W151" s="37"/>
    </row>
    <row r="152" spans="2:17" ht="20.25">
      <c r="B152" s="79" t="s">
        <v>135</v>
      </c>
      <c r="C152" s="80"/>
      <c r="D152" s="80"/>
      <c r="E152" s="80"/>
      <c r="F152" s="80"/>
      <c r="G152" s="80"/>
      <c r="H152" s="80"/>
      <c r="I152" s="80"/>
      <c r="J152" s="80"/>
      <c r="K152" s="80"/>
      <c r="L152" s="80"/>
      <c r="M152" s="80"/>
      <c r="N152" s="80"/>
      <c r="O152" s="80"/>
      <c r="P152" s="80"/>
      <c r="Q152" s="80"/>
    </row>
    <row r="153" spans="2:17" ht="20.25">
      <c r="B153" s="79" t="s">
        <v>458</v>
      </c>
      <c r="C153" s="80"/>
      <c r="D153" s="80"/>
      <c r="E153" s="80"/>
      <c r="F153" s="80"/>
      <c r="G153" s="80"/>
      <c r="H153" s="80"/>
      <c r="I153" s="80"/>
      <c r="J153" s="80"/>
      <c r="K153" s="80"/>
      <c r="L153" s="80"/>
      <c r="M153" s="80"/>
      <c r="N153" s="80"/>
      <c r="O153" s="80"/>
      <c r="P153" s="80"/>
      <c r="Q153" s="80"/>
    </row>
    <row r="154" spans="2:17" ht="20.25">
      <c r="B154" s="79" t="s">
        <v>136</v>
      </c>
      <c r="C154" s="80"/>
      <c r="D154" s="80"/>
      <c r="E154" s="80"/>
      <c r="F154" s="80"/>
      <c r="G154" s="80"/>
      <c r="H154" s="80"/>
      <c r="I154" s="80"/>
      <c r="J154" s="80"/>
      <c r="K154" s="80"/>
      <c r="L154" s="80"/>
      <c r="M154" s="80"/>
      <c r="N154" s="80"/>
      <c r="O154" s="80"/>
      <c r="P154" s="80"/>
      <c r="Q154" s="80"/>
    </row>
    <row r="155" spans="2:17" ht="20.25">
      <c r="B155" s="79" t="s">
        <v>364</v>
      </c>
      <c r="C155" s="80"/>
      <c r="D155" s="80"/>
      <c r="E155" s="80"/>
      <c r="F155" s="80"/>
      <c r="G155" s="80"/>
      <c r="H155" s="80"/>
      <c r="I155" s="80"/>
      <c r="J155" s="80"/>
      <c r="K155" s="80"/>
      <c r="L155" s="80"/>
      <c r="M155" s="80"/>
      <c r="N155" s="80"/>
      <c r="O155" s="80"/>
      <c r="P155" s="80"/>
      <c r="Q155" s="80"/>
    </row>
    <row r="156" spans="1:17" ht="20.25">
      <c r="A156" s="34"/>
      <c r="B156" s="80"/>
      <c r="C156" s="80"/>
      <c r="D156" s="80"/>
      <c r="E156" s="80"/>
      <c r="F156" s="80"/>
      <c r="G156" s="80"/>
      <c r="H156" s="80"/>
      <c r="I156" s="80"/>
      <c r="J156" s="80"/>
      <c r="K156" s="80"/>
      <c r="L156" s="80"/>
      <c r="M156" s="80"/>
      <c r="N156" s="80"/>
      <c r="O156" s="80"/>
      <c r="P156" s="80"/>
      <c r="Q156" s="80"/>
    </row>
    <row r="157" ht="20.25">
      <c r="A157" s="34" t="s">
        <v>137</v>
      </c>
    </row>
    <row r="158" spans="2:20" ht="41.25" customHeight="1">
      <c r="B158" s="367" t="s">
        <v>176</v>
      </c>
      <c r="C158" s="368"/>
      <c r="D158" s="368"/>
      <c r="E158" s="368"/>
      <c r="F158" s="368"/>
      <c r="G158" s="368"/>
      <c r="H158" s="368"/>
      <c r="I158" s="368"/>
      <c r="J158" s="368"/>
      <c r="K158" s="368"/>
      <c r="L158" s="368"/>
      <c r="M158" s="368"/>
      <c r="N158" s="368"/>
      <c r="O158" s="368"/>
      <c r="P158" s="368"/>
      <c r="Q158" s="368"/>
      <c r="R158" s="368"/>
      <c r="S158" s="368"/>
      <c r="T158" s="369"/>
    </row>
    <row r="159" spans="1:17" ht="20.25">
      <c r="A159" s="34"/>
      <c r="B159" s="79" t="s">
        <v>138</v>
      </c>
      <c r="C159" s="80"/>
      <c r="D159" s="80"/>
      <c r="E159" s="80"/>
      <c r="F159" s="80"/>
      <c r="G159" s="80"/>
      <c r="H159" s="80"/>
      <c r="I159" s="80"/>
      <c r="J159" s="80"/>
      <c r="K159" s="80"/>
      <c r="L159" s="80"/>
      <c r="M159" s="80"/>
      <c r="N159" s="80"/>
      <c r="O159" s="80"/>
      <c r="P159" s="80"/>
      <c r="Q159" s="80"/>
    </row>
    <row r="160" spans="1:17" ht="20.25">
      <c r="A160" s="34"/>
      <c r="B160" s="79" t="s">
        <v>139</v>
      </c>
      <c r="C160" s="80"/>
      <c r="D160" s="80"/>
      <c r="E160" s="80"/>
      <c r="F160" s="80"/>
      <c r="G160" s="80"/>
      <c r="H160" s="80"/>
      <c r="I160" s="80"/>
      <c r="J160" s="80"/>
      <c r="K160" s="80"/>
      <c r="L160" s="80"/>
      <c r="M160" s="80"/>
      <c r="N160" s="80"/>
      <c r="O160" s="80"/>
      <c r="P160" s="80"/>
      <c r="Q160" s="80"/>
    </row>
    <row r="161" spans="1:17" ht="20.25">
      <c r="A161" s="34"/>
      <c r="B161" s="79" t="s">
        <v>365</v>
      </c>
      <c r="C161" s="80"/>
      <c r="D161" s="80"/>
      <c r="E161" s="80"/>
      <c r="F161" s="80"/>
      <c r="G161" s="80"/>
      <c r="H161" s="80"/>
      <c r="I161" s="80"/>
      <c r="J161" s="80"/>
      <c r="K161" s="80"/>
      <c r="L161" s="80"/>
      <c r="M161" s="80"/>
      <c r="N161" s="80"/>
      <c r="O161" s="80"/>
      <c r="P161" s="80"/>
      <c r="Q161" s="80"/>
    </row>
    <row r="162" spans="2:17" ht="20.25">
      <c r="B162" s="80"/>
      <c r="C162" s="80"/>
      <c r="D162" s="80"/>
      <c r="E162" s="80"/>
      <c r="F162" s="80"/>
      <c r="G162" s="80"/>
      <c r="H162" s="80"/>
      <c r="I162" s="80"/>
      <c r="J162" s="80"/>
      <c r="K162" s="80"/>
      <c r="L162" s="80"/>
      <c r="M162" s="80"/>
      <c r="N162" s="80"/>
      <c r="O162" s="80"/>
      <c r="P162" s="80"/>
      <c r="Q162" s="80"/>
    </row>
    <row r="163" spans="2:20" ht="20.25" customHeight="1">
      <c r="B163" s="367" t="s">
        <v>177</v>
      </c>
      <c r="C163" s="368"/>
      <c r="D163" s="368"/>
      <c r="E163" s="368"/>
      <c r="F163" s="368"/>
      <c r="G163" s="368"/>
      <c r="H163" s="368"/>
      <c r="I163" s="368"/>
      <c r="J163" s="368"/>
      <c r="K163" s="368"/>
      <c r="L163" s="368"/>
      <c r="M163" s="368"/>
      <c r="N163" s="368"/>
      <c r="O163" s="368"/>
      <c r="P163" s="368"/>
      <c r="Q163" s="368"/>
      <c r="R163" s="368"/>
      <c r="S163" s="368"/>
      <c r="T163" s="369"/>
    </row>
    <row r="164" spans="2:17" ht="24" customHeight="1">
      <c r="B164" s="79" t="s">
        <v>140</v>
      </c>
      <c r="C164" s="80"/>
      <c r="D164" s="80"/>
      <c r="E164" s="80"/>
      <c r="F164" s="80"/>
      <c r="G164" s="80"/>
      <c r="H164" s="80"/>
      <c r="I164" s="80"/>
      <c r="J164" s="80"/>
      <c r="K164" s="80"/>
      <c r="L164" s="80"/>
      <c r="M164" s="80"/>
      <c r="N164" s="80"/>
      <c r="O164" s="80"/>
      <c r="P164" s="80"/>
      <c r="Q164" s="80"/>
    </row>
    <row r="165" spans="1:17" ht="24" customHeight="1">
      <c r="A165" s="34"/>
      <c r="B165" s="79" t="s">
        <v>141</v>
      </c>
      <c r="C165" s="80"/>
      <c r="D165" s="80"/>
      <c r="E165" s="80"/>
      <c r="F165" s="80"/>
      <c r="G165" s="80"/>
      <c r="H165" s="80"/>
      <c r="I165" s="80"/>
      <c r="J165" s="80"/>
      <c r="K165" s="80"/>
      <c r="L165" s="80"/>
      <c r="M165" s="80"/>
      <c r="N165" s="80"/>
      <c r="O165" s="80"/>
      <c r="P165" s="80"/>
      <c r="Q165" s="80"/>
    </row>
    <row r="166" spans="2:23" ht="24" customHeight="1">
      <c r="B166" s="79" t="s">
        <v>142</v>
      </c>
      <c r="C166" s="81"/>
      <c r="D166" s="81"/>
      <c r="E166" s="81"/>
      <c r="F166" s="81"/>
      <c r="G166" s="81"/>
      <c r="H166" s="81"/>
      <c r="I166" s="81"/>
      <c r="J166" s="81"/>
      <c r="K166" s="81"/>
      <c r="L166" s="81"/>
      <c r="M166" s="81"/>
      <c r="N166" s="81"/>
      <c r="O166" s="81"/>
      <c r="P166" s="81"/>
      <c r="Q166" s="81"/>
      <c r="R166" s="37"/>
      <c r="S166" s="37"/>
      <c r="T166" s="37"/>
      <c r="U166" s="37"/>
      <c r="V166" s="37"/>
      <c r="W166" s="37"/>
    </row>
    <row r="167" spans="2:17" ht="24" customHeight="1">
      <c r="B167" s="79" t="s">
        <v>378</v>
      </c>
      <c r="C167" s="80"/>
      <c r="D167" s="80"/>
      <c r="E167" s="80"/>
      <c r="F167" s="80"/>
      <c r="G167" s="80"/>
      <c r="H167" s="80"/>
      <c r="I167" s="80"/>
      <c r="J167" s="80"/>
      <c r="K167" s="80"/>
      <c r="L167" s="80"/>
      <c r="M167" s="80"/>
      <c r="N167" s="80"/>
      <c r="O167" s="80"/>
      <c r="P167" s="80"/>
      <c r="Q167" s="80"/>
    </row>
    <row r="168" spans="2:17" ht="24" customHeight="1">
      <c r="B168" s="79" t="s">
        <v>363</v>
      </c>
      <c r="C168" s="80"/>
      <c r="D168" s="80"/>
      <c r="E168" s="80"/>
      <c r="F168" s="80"/>
      <c r="G168" s="80"/>
      <c r="H168" s="80"/>
      <c r="I168" s="80"/>
      <c r="J168" s="80"/>
      <c r="K168" s="80"/>
      <c r="L168" s="80"/>
      <c r="M168" s="80"/>
      <c r="N168" s="80"/>
      <c r="O168" s="80"/>
      <c r="P168" s="80"/>
      <c r="Q168" s="80"/>
    </row>
    <row r="169" ht="24" customHeight="1"/>
    <row r="170" spans="1:23" ht="90" customHeight="1">
      <c r="A170" s="366" t="s">
        <v>434</v>
      </c>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103"/>
    </row>
    <row r="171" ht="20.25">
      <c r="A171" s="34"/>
    </row>
    <row r="172" spans="1:23" ht="108.75" customHeight="1">
      <c r="A172" s="366" t="s">
        <v>467</v>
      </c>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103"/>
    </row>
    <row r="173" ht="20.25">
      <c r="A173" s="34"/>
    </row>
    <row r="174" ht="20.25">
      <c r="A174" s="57" t="s">
        <v>80</v>
      </c>
    </row>
    <row r="175" spans="1:37" ht="90.75" customHeight="1">
      <c r="A175" s="892" t="s">
        <v>81</v>
      </c>
      <c r="B175" s="893"/>
      <c r="C175" s="893"/>
      <c r="D175" s="894"/>
      <c r="E175" s="886" t="str">
        <f>'基本情報入力'!$D$35</f>
        <v>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v>
      </c>
      <c r="F175" s="887"/>
      <c r="G175" s="887"/>
      <c r="H175" s="887"/>
      <c r="I175" s="887"/>
      <c r="J175" s="887"/>
      <c r="K175" s="887"/>
      <c r="L175" s="887"/>
      <c r="M175" s="887"/>
      <c r="N175" s="887"/>
      <c r="O175" s="887"/>
      <c r="P175" s="887"/>
      <c r="Q175" s="887"/>
      <c r="R175" s="887"/>
      <c r="S175" s="887"/>
      <c r="T175" s="887"/>
      <c r="U175" s="887"/>
      <c r="V175" s="888"/>
      <c r="W175" s="204"/>
      <c r="X175" s="598" t="s">
        <v>544</v>
      </c>
      <c r="Y175" s="598"/>
      <c r="Z175" s="598"/>
      <c r="AA175" s="598"/>
      <c r="AB175" s="598"/>
      <c r="AC175" s="598"/>
      <c r="AD175" s="598"/>
      <c r="AE175" s="598"/>
      <c r="AF175" s="598"/>
      <c r="AG175" s="598"/>
      <c r="AH175" s="598"/>
      <c r="AI175" s="598"/>
      <c r="AJ175" s="598"/>
      <c r="AK175" s="598"/>
    </row>
    <row r="176" spans="1:37" ht="38.25" customHeight="1">
      <c r="A176" s="895" t="s">
        <v>82</v>
      </c>
      <c r="B176" s="896"/>
      <c r="C176" s="896"/>
      <c r="D176" s="897"/>
      <c r="E176" s="889" t="s">
        <v>83</v>
      </c>
      <c r="F176" s="890"/>
      <c r="G176" s="890"/>
      <c r="H176" s="890"/>
      <c r="I176" s="890"/>
      <c r="J176" s="890"/>
      <c r="K176" s="890"/>
      <c r="L176" s="890"/>
      <c r="M176" s="890"/>
      <c r="N176" s="890"/>
      <c r="O176" s="890"/>
      <c r="P176" s="890"/>
      <c r="Q176" s="890"/>
      <c r="R176" s="890"/>
      <c r="S176" s="890"/>
      <c r="T176" s="890"/>
      <c r="U176" s="890"/>
      <c r="V176" s="891"/>
      <c r="W176" s="205"/>
      <c r="X176" s="442" t="s">
        <v>362</v>
      </c>
      <c r="Y176" s="442"/>
      <c r="Z176" s="442"/>
      <c r="AA176" s="442"/>
      <c r="AB176" s="442"/>
      <c r="AC176" s="442"/>
      <c r="AD176" s="442"/>
      <c r="AE176" s="442"/>
      <c r="AF176" s="442"/>
      <c r="AG176" s="442"/>
      <c r="AH176" s="442"/>
      <c r="AI176" s="442"/>
      <c r="AJ176" s="442"/>
      <c r="AK176" s="442"/>
    </row>
    <row r="177" spans="1:37" ht="35.25" customHeight="1">
      <c r="A177" s="898"/>
      <c r="B177" s="899"/>
      <c r="C177" s="899"/>
      <c r="D177" s="900"/>
      <c r="E177" s="728" t="s">
        <v>84</v>
      </c>
      <c r="F177" s="728"/>
      <c r="G177" s="728"/>
      <c r="H177" s="728"/>
      <c r="I177" s="728"/>
      <c r="J177" s="728"/>
      <c r="K177" s="728"/>
      <c r="L177" s="729" t="s">
        <v>279</v>
      </c>
      <c r="M177" s="730"/>
      <c r="N177" s="730"/>
      <c r="O177" s="730"/>
      <c r="P177" s="730"/>
      <c r="Q177" s="730"/>
      <c r="R177" s="730"/>
      <c r="S177" s="730"/>
      <c r="T177" s="730"/>
      <c r="U177" s="730"/>
      <c r="V177" s="731"/>
      <c r="W177" s="182"/>
      <c r="X177" s="442"/>
      <c r="Y177" s="442"/>
      <c r="Z177" s="442"/>
      <c r="AA177" s="442"/>
      <c r="AB177" s="442"/>
      <c r="AC177" s="442"/>
      <c r="AD177" s="442"/>
      <c r="AE177" s="442"/>
      <c r="AF177" s="442"/>
      <c r="AG177" s="442"/>
      <c r="AH177" s="442"/>
      <c r="AI177" s="442"/>
      <c r="AJ177" s="442"/>
      <c r="AK177" s="442"/>
    </row>
    <row r="178" spans="1:37" ht="46.5" customHeight="1">
      <c r="A178" s="898"/>
      <c r="B178" s="899"/>
      <c r="C178" s="899"/>
      <c r="D178" s="900"/>
      <c r="E178" s="901" t="s">
        <v>85</v>
      </c>
      <c r="F178" s="901"/>
      <c r="G178" s="901"/>
      <c r="H178" s="901"/>
      <c r="I178" s="901"/>
      <c r="J178" s="901"/>
      <c r="K178" s="901"/>
      <c r="L178" s="729" t="s">
        <v>280</v>
      </c>
      <c r="M178" s="730"/>
      <c r="N178" s="730"/>
      <c r="O178" s="730"/>
      <c r="P178" s="730"/>
      <c r="Q178" s="730"/>
      <c r="R178" s="730"/>
      <c r="S178" s="730"/>
      <c r="T178" s="730"/>
      <c r="U178" s="730"/>
      <c r="V178" s="731"/>
      <c r="W178" s="182"/>
      <c r="X178" s="442"/>
      <c r="Y178" s="442"/>
      <c r="Z178" s="442"/>
      <c r="AA178" s="442"/>
      <c r="AB178" s="442"/>
      <c r="AC178" s="442"/>
      <c r="AD178" s="442"/>
      <c r="AE178" s="442"/>
      <c r="AF178" s="442"/>
      <c r="AG178" s="442"/>
      <c r="AH178" s="442"/>
      <c r="AI178" s="442"/>
      <c r="AJ178" s="442"/>
      <c r="AK178" s="442"/>
    </row>
    <row r="179" spans="1:37" ht="46.5" customHeight="1">
      <c r="A179" s="898"/>
      <c r="B179" s="899"/>
      <c r="C179" s="899"/>
      <c r="D179" s="900"/>
      <c r="E179" s="901" t="s">
        <v>86</v>
      </c>
      <c r="F179" s="901"/>
      <c r="G179" s="901"/>
      <c r="H179" s="901"/>
      <c r="I179" s="901"/>
      <c r="J179" s="901"/>
      <c r="K179" s="901"/>
      <c r="L179" s="729" t="s">
        <v>280</v>
      </c>
      <c r="M179" s="730"/>
      <c r="N179" s="730"/>
      <c r="O179" s="730"/>
      <c r="P179" s="730"/>
      <c r="Q179" s="730"/>
      <c r="R179" s="730"/>
      <c r="S179" s="730"/>
      <c r="T179" s="730"/>
      <c r="U179" s="730"/>
      <c r="V179" s="731"/>
      <c r="W179" s="182"/>
      <c r="X179" s="442"/>
      <c r="Y179" s="442"/>
      <c r="Z179" s="442"/>
      <c r="AA179" s="442"/>
      <c r="AB179" s="442"/>
      <c r="AC179" s="442"/>
      <c r="AD179" s="442"/>
      <c r="AE179" s="442"/>
      <c r="AF179" s="442"/>
      <c r="AG179" s="442"/>
      <c r="AH179" s="442"/>
      <c r="AI179" s="442"/>
      <c r="AJ179" s="442"/>
      <c r="AK179" s="442"/>
    </row>
    <row r="180" spans="1:37" ht="18" customHeight="1">
      <c r="A180" s="725" t="s">
        <v>468</v>
      </c>
      <c r="B180" s="726"/>
      <c r="C180" s="726"/>
      <c r="D180" s="726"/>
      <c r="E180" s="726"/>
      <c r="F180" s="726"/>
      <c r="G180" s="726"/>
      <c r="H180" s="726"/>
      <c r="I180" s="726"/>
      <c r="J180" s="726"/>
      <c r="K180" s="727"/>
      <c r="L180" s="727"/>
      <c r="M180" s="727"/>
      <c r="N180" s="727"/>
      <c r="O180" s="727"/>
      <c r="P180" s="727"/>
      <c r="Q180" s="727"/>
      <c r="R180" s="727"/>
      <c r="S180" s="727"/>
      <c r="T180" s="727"/>
      <c r="U180" s="227"/>
      <c r="V180" s="228"/>
      <c r="W180" s="206"/>
      <c r="X180" s="442"/>
      <c r="Y180" s="442"/>
      <c r="Z180" s="442"/>
      <c r="AA180" s="442"/>
      <c r="AB180" s="442"/>
      <c r="AC180" s="442"/>
      <c r="AD180" s="442"/>
      <c r="AE180" s="442"/>
      <c r="AF180" s="442"/>
      <c r="AG180" s="442"/>
      <c r="AH180" s="442"/>
      <c r="AI180" s="442"/>
      <c r="AJ180" s="442"/>
      <c r="AK180" s="442"/>
    </row>
    <row r="181" spans="1:37" ht="60.75" customHeight="1">
      <c r="A181" s="600" t="s">
        <v>469</v>
      </c>
      <c r="B181" s="600"/>
      <c r="C181" s="600"/>
      <c r="D181" s="600"/>
      <c r="E181" s="600"/>
      <c r="F181" s="600"/>
      <c r="G181" s="600"/>
      <c r="H181" s="600"/>
      <c r="I181" s="600"/>
      <c r="J181" s="600"/>
      <c r="K181" s="902" t="s">
        <v>470</v>
      </c>
      <c r="L181" s="903"/>
      <c r="M181" s="903"/>
      <c r="N181" s="903"/>
      <c r="O181" s="903"/>
      <c r="P181" s="903"/>
      <c r="Q181" s="903"/>
      <c r="R181" s="903"/>
      <c r="S181" s="903"/>
      <c r="T181" s="903"/>
      <c r="U181" s="903"/>
      <c r="V181" s="904"/>
      <c r="W181" s="207"/>
      <c r="X181" s="373" t="s">
        <v>361</v>
      </c>
      <c r="Y181" s="373"/>
      <c r="Z181" s="373"/>
      <c r="AA181" s="373"/>
      <c r="AB181" s="373"/>
      <c r="AC181" s="373"/>
      <c r="AD181" s="373"/>
      <c r="AE181" s="373"/>
      <c r="AF181" s="373"/>
      <c r="AG181" s="373"/>
      <c r="AH181" s="373"/>
      <c r="AI181" s="373"/>
      <c r="AJ181" s="373"/>
      <c r="AK181" s="373"/>
    </row>
    <row r="182" spans="1:37" ht="44.25" customHeight="1">
      <c r="A182" s="905" t="s">
        <v>87</v>
      </c>
      <c r="B182" s="905"/>
      <c r="C182" s="905"/>
      <c r="D182" s="905"/>
      <c r="E182" s="905"/>
      <c r="F182" s="905"/>
      <c r="G182" s="905"/>
      <c r="H182" s="905"/>
      <c r="I182" s="905"/>
      <c r="J182" s="905"/>
      <c r="K182" s="902" t="s">
        <v>258</v>
      </c>
      <c r="L182" s="903"/>
      <c r="M182" s="903"/>
      <c r="N182" s="903"/>
      <c r="O182" s="903"/>
      <c r="P182" s="903"/>
      <c r="Q182" s="903"/>
      <c r="R182" s="903"/>
      <c r="S182" s="903"/>
      <c r="T182" s="903"/>
      <c r="U182" s="903"/>
      <c r="V182" s="904"/>
      <c r="W182" s="207"/>
      <c r="X182" s="78"/>
      <c r="Y182" s="78"/>
      <c r="Z182" s="78"/>
      <c r="AA182" s="78"/>
      <c r="AB182" s="78"/>
      <c r="AC182" s="78"/>
      <c r="AD182" s="78"/>
      <c r="AE182" s="78"/>
      <c r="AF182" s="78"/>
      <c r="AG182" s="78"/>
      <c r="AH182" s="78"/>
      <c r="AI182" s="78"/>
      <c r="AJ182" s="78"/>
      <c r="AK182" s="78"/>
    </row>
    <row r="183" spans="1:4" ht="20.25">
      <c r="A183" s="35"/>
      <c r="B183" s="35"/>
      <c r="C183" s="35"/>
      <c r="D183" s="35"/>
    </row>
    <row r="184" ht="20.25">
      <c r="A184" s="57" t="s">
        <v>397</v>
      </c>
    </row>
    <row r="185" spans="1:23" ht="84.75" customHeight="1">
      <c r="A185" s="906" t="s">
        <v>188</v>
      </c>
      <c r="B185" s="906"/>
      <c r="C185" s="906"/>
      <c r="D185" s="906"/>
      <c r="E185" s="906"/>
      <c r="F185" s="906"/>
      <c r="G185" s="886" t="str">
        <f>'基本情報入力'!$D$36</f>
        <v>　利用料利用者負担額及びその他の費用の額は、利用月ごとの合計金額により請求いたします。
　上記に係る請求書は、利用明細を添えて利用月の翌月○○日までに利用者あてにお届け（郵送）します。</v>
      </c>
      <c r="H185" s="887"/>
      <c r="I185" s="887"/>
      <c r="J185" s="887"/>
      <c r="K185" s="887"/>
      <c r="L185" s="887"/>
      <c r="M185" s="887"/>
      <c r="N185" s="887"/>
      <c r="O185" s="887"/>
      <c r="P185" s="887"/>
      <c r="Q185" s="887"/>
      <c r="R185" s="887"/>
      <c r="S185" s="887"/>
      <c r="T185" s="887"/>
      <c r="U185" s="887"/>
      <c r="V185" s="888"/>
      <c r="W185" s="179"/>
    </row>
    <row r="186" spans="1:37" ht="185.25" customHeight="1">
      <c r="A186" s="907" t="s">
        <v>189</v>
      </c>
      <c r="B186" s="908"/>
      <c r="C186" s="908"/>
      <c r="D186" s="908"/>
      <c r="E186" s="908"/>
      <c r="F186" s="909"/>
      <c r="G186" s="886" t="str">
        <f>'基本情報入力'!$D$37</f>
        <v>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v>
      </c>
      <c r="H186" s="887"/>
      <c r="I186" s="887"/>
      <c r="J186" s="887"/>
      <c r="K186" s="887"/>
      <c r="L186" s="887"/>
      <c r="M186" s="887"/>
      <c r="N186" s="887"/>
      <c r="O186" s="887"/>
      <c r="P186" s="887"/>
      <c r="Q186" s="887"/>
      <c r="R186" s="887"/>
      <c r="S186" s="887"/>
      <c r="T186" s="887"/>
      <c r="U186" s="887"/>
      <c r="V186" s="888"/>
      <c r="W186" s="179"/>
      <c r="X186" s="373"/>
      <c r="Y186" s="373"/>
      <c r="Z186" s="373"/>
      <c r="AA186" s="373"/>
      <c r="AB186" s="373"/>
      <c r="AC186" s="373"/>
      <c r="AD186" s="373"/>
      <c r="AE186" s="373"/>
      <c r="AF186" s="373"/>
      <c r="AG186" s="373"/>
      <c r="AH186" s="373"/>
      <c r="AI186" s="373"/>
      <c r="AJ186" s="373"/>
      <c r="AK186" s="373"/>
    </row>
    <row r="187" spans="1:23" ht="84" customHeight="1">
      <c r="A187" s="735" t="str">
        <f>'基本情報入力'!$D$38</f>
        <v>※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v>
      </c>
      <c r="B187" s="735"/>
      <c r="C187" s="735"/>
      <c r="D187" s="735"/>
      <c r="E187" s="735"/>
      <c r="F187" s="735"/>
      <c r="G187" s="735"/>
      <c r="H187" s="735"/>
      <c r="I187" s="735"/>
      <c r="J187" s="735"/>
      <c r="K187" s="735"/>
      <c r="L187" s="735"/>
      <c r="M187" s="735"/>
      <c r="N187" s="735"/>
      <c r="O187" s="735"/>
      <c r="P187" s="735"/>
      <c r="Q187" s="735"/>
      <c r="R187" s="735"/>
      <c r="S187" s="735"/>
      <c r="T187" s="735"/>
      <c r="U187" s="735"/>
      <c r="V187" s="735"/>
      <c r="W187" s="179"/>
    </row>
    <row r="188" ht="21" thickBot="1">
      <c r="A188" s="57" t="s">
        <v>88</v>
      </c>
    </row>
    <row r="189" spans="1:38" ht="36" customHeight="1">
      <c r="A189" s="917" t="s">
        <v>437</v>
      </c>
      <c r="B189" s="918"/>
      <c r="C189" s="918"/>
      <c r="D189" s="918"/>
      <c r="E189" s="919"/>
      <c r="F189" s="926" t="s">
        <v>89</v>
      </c>
      <c r="G189" s="927"/>
      <c r="H189" s="927"/>
      <c r="I189" s="928"/>
      <c r="J189" s="736" t="str">
        <f>'基本情報入力'!$D$25</f>
        <v>○○　○○○</v>
      </c>
      <c r="K189" s="737"/>
      <c r="L189" s="737"/>
      <c r="M189" s="737"/>
      <c r="N189" s="737"/>
      <c r="O189" s="737"/>
      <c r="P189" s="737"/>
      <c r="Q189" s="737"/>
      <c r="R189" s="737"/>
      <c r="S189" s="737"/>
      <c r="T189" s="737"/>
      <c r="U189" s="737"/>
      <c r="V189" s="738"/>
      <c r="W189" s="208"/>
      <c r="X189" s="597" t="s">
        <v>376</v>
      </c>
      <c r="Y189" s="597"/>
      <c r="Z189" s="597"/>
      <c r="AA189" s="597"/>
      <c r="AB189" s="597"/>
      <c r="AC189" s="597"/>
      <c r="AD189" s="597"/>
      <c r="AE189" s="597"/>
      <c r="AF189" s="597"/>
      <c r="AG189" s="597"/>
      <c r="AH189" s="597"/>
      <c r="AI189" s="597"/>
      <c r="AJ189" s="597"/>
      <c r="AK189" s="597"/>
      <c r="AL189" s="47"/>
    </row>
    <row r="190" spans="1:38" ht="36" customHeight="1">
      <c r="A190" s="920"/>
      <c r="B190" s="921"/>
      <c r="C190" s="921"/>
      <c r="D190" s="921"/>
      <c r="E190" s="922"/>
      <c r="F190" s="588" t="s">
        <v>90</v>
      </c>
      <c r="G190" s="589"/>
      <c r="H190" s="589"/>
      <c r="I190" s="590"/>
      <c r="J190" s="732" t="str">
        <f>'基本情報入力'!$D$18</f>
        <v>０７２１-２０-１１９９</v>
      </c>
      <c r="K190" s="733"/>
      <c r="L190" s="733"/>
      <c r="M190" s="733"/>
      <c r="N190" s="733"/>
      <c r="O190" s="733"/>
      <c r="P190" s="733"/>
      <c r="Q190" s="733"/>
      <c r="R190" s="733"/>
      <c r="S190" s="733"/>
      <c r="T190" s="733"/>
      <c r="U190" s="733"/>
      <c r="V190" s="734"/>
      <c r="W190" s="208"/>
      <c r="X190" s="597"/>
      <c r="Y190" s="597"/>
      <c r="Z190" s="597"/>
      <c r="AA190" s="597"/>
      <c r="AB190" s="597"/>
      <c r="AC190" s="597"/>
      <c r="AD190" s="597"/>
      <c r="AE190" s="597"/>
      <c r="AF190" s="597"/>
      <c r="AG190" s="597"/>
      <c r="AH190" s="597"/>
      <c r="AI190" s="597"/>
      <c r="AJ190" s="597"/>
      <c r="AK190" s="597"/>
      <c r="AL190" s="47"/>
    </row>
    <row r="191" spans="1:38" ht="36" customHeight="1">
      <c r="A191" s="920"/>
      <c r="B191" s="921"/>
      <c r="C191" s="921"/>
      <c r="D191" s="921"/>
      <c r="E191" s="922"/>
      <c r="F191" s="588" t="s">
        <v>91</v>
      </c>
      <c r="G191" s="589"/>
      <c r="H191" s="589"/>
      <c r="I191" s="590"/>
      <c r="J191" s="732" t="str">
        <f>'基本情報入力'!$D$19</f>
        <v>０７２１-２０-１２０２</v>
      </c>
      <c r="K191" s="733"/>
      <c r="L191" s="733"/>
      <c r="M191" s="733"/>
      <c r="N191" s="733"/>
      <c r="O191" s="733"/>
      <c r="P191" s="733"/>
      <c r="Q191" s="733"/>
      <c r="R191" s="733"/>
      <c r="S191" s="733"/>
      <c r="T191" s="733"/>
      <c r="U191" s="733"/>
      <c r="V191" s="734"/>
      <c r="W191" s="208"/>
      <c r="X191" s="82"/>
      <c r="Y191" s="82"/>
      <c r="Z191" s="82"/>
      <c r="AA191" s="82"/>
      <c r="AB191" s="82"/>
      <c r="AC191" s="82"/>
      <c r="AD191" s="82"/>
      <c r="AE191" s="82"/>
      <c r="AF191" s="82"/>
      <c r="AG191" s="82"/>
      <c r="AH191" s="82"/>
      <c r="AI191" s="82"/>
      <c r="AJ191" s="82"/>
      <c r="AK191" s="82"/>
      <c r="AL191" s="82"/>
    </row>
    <row r="192" spans="1:38" ht="36" customHeight="1" thickBot="1">
      <c r="A192" s="923"/>
      <c r="B192" s="924"/>
      <c r="C192" s="924"/>
      <c r="D192" s="924"/>
      <c r="E192" s="925"/>
      <c r="F192" s="914" t="s">
        <v>92</v>
      </c>
      <c r="G192" s="915"/>
      <c r="H192" s="915"/>
      <c r="I192" s="916"/>
      <c r="J192" s="910" t="s">
        <v>375</v>
      </c>
      <c r="K192" s="911"/>
      <c r="L192" s="911"/>
      <c r="M192" s="911"/>
      <c r="N192" s="911"/>
      <c r="O192" s="911"/>
      <c r="P192" s="911"/>
      <c r="Q192" s="911"/>
      <c r="R192" s="911"/>
      <c r="S192" s="911"/>
      <c r="T192" s="911"/>
      <c r="U192" s="911"/>
      <c r="V192" s="912"/>
      <c r="W192" s="209"/>
      <c r="X192" s="373"/>
      <c r="Y192" s="373"/>
      <c r="Z192" s="373"/>
      <c r="AA192" s="373"/>
      <c r="AB192" s="373"/>
      <c r="AC192" s="373"/>
      <c r="AD192" s="373"/>
      <c r="AE192" s="373"/>
      <c r="AF192" s="373"/>
      <c r="AG192" s="373"/>
      <c r="AH192" s="373"/>
      <c r="AI192" s="373"/>
      <c r="AJ192" s="373"/>
      <c r="AK192" s="373"/>
      <c r="AL192" s="82"/>
    </row>
    <row r="193" spans="1:41" ht="81.75" customHeight="1">
      <c r="A193" s="913" t="s">
        <v>471</v>
      </c>
      <c r="B193" s="913"/>
      <c r="C193" s="913"/>
      <c r="D193" s="913"/>
      <c r="E193" s="913"/>
      <c r="F193" s="913"/>
      <c r="G193" s="913"/>
      <c r="H193" s="913"/>
      <c r="I193" s="913"/>
      <c r="J193" s="913"/>
      <c r="K193" s="913"/>
      <c r="L193" s="913"/>
      <c r="M193" s="913"/>
      <c r="N193" s="913"/>
      <c r="O193" s="913"/>
      <c r="P193" s="913"/>
      <c r="Q193" s="913"/>
      <c r="R193" s="913"/>
      <c r="S193" s="913"/>
      <c r="T193" s="913"/>
      <c r="U193" s="913"/>
      <c r="V193" s="913"/>
      <c r="W193" s="37"/>
      <c r="X193" s="139"/>
      <c r="Y193" s="139"/>
      <c r="Z193" s="139"/>
      <c r="AA193" s="139"/>
      <c r="AB193" s="139"/>
      <c r="AC193" s="139"/>
      <c r="AD193" s="139"/>
      <c r="AE193" s="139"/>
      <c r="AF193" s="139"/>
      <c r="AG193" s="139"/>
      <c r="AH193" s="139"/>
      <c r="AI193" s="139"/>
      <c r="AJ193" s="139"/>
      <c r="AK193" s="139"/>
      <c r="AL193" s="82"/>
      <c r="AM193" s="591"/>
      <c r="AN193" s="591"/>
      <c r="AO193" s="591"/>
    </row>
    <row r="194" spans="1:37" ht="19.5">
      <c r="A194" s="34"/>
      <c r="X194" s="139"/>
      <c r="Y194" s="139"/>
      <c r="Z194" s="139"/>
      <c r="AA194" s="139"/>
      <c r="AB194" s="139"/>
      <c r="AC194" s="139"/>
      <c r="AD194" s="139"/>
      <c r="AE194" s="139"/>
      <c r="AF194" s="139"/>
      <c r="AG194" s="139"/>
      <c r="AH194" s="139"/>
      <c r="AI194" s="139"/>
      <c r="AJ194" s="139"/>
      <c r="AK194" s="139"/>
    </row>
    <row r="195" ht="20.25">
      <c r="A195" s="57" t="s">
        <v>93</v>
      </c>
    </row>
    <row r="196" spans="1:23" ht="81.75" customHeight="1">
      <c r="A196" s="44" t="s">
        <v>207</v>
      </c>
      <c r="B196" s="310" t="s">
        <v>320</v>
      </c>
      <c r="C196" s="310"/>
      <c r="D196" s="310"/>
      <c r="E196" s="310"/>
      <c r="F196" s="310"/>
      <c r="G196" s="310"/>
      <c r="H196" s="310"/>
      <c r="I196" s="310"/>
      <c r="J196" s="310"/>
      <c r="K196" s="310"/>
      <c r="L196" s="310"/>
      <c r="M196" s="310"/>
      <c r="N196" s="310"/>
      <c r="O196" s="310"/>
      <c r="P196" s="310"/>
      <c r="Q196" s="310"/>
      <c r="R196" s="310"/>
      <c r="S196" s="310"/>
      <c r="T196" s="310"/>
      <c r="U196" s="310"/>
      <c r="V196" s="310"/>
      <c r="W196" s="172"/>
    </row>
    <row r="197" spans="1:23" ht="102" customHeight="1">
      <c r="A197" s="44" t="s">
        <v>208</v>
      </c>
      <c r="B197" s="310" t="s">
        <v>472</v>
      </c>
      <c r="C197" s="310"/>
      <c r="D197" s="310"/>
      <c r="E197" s="310"/>
      <c r="F197" s="310"/>
      <c r="G197" s="310"/>
      <c r="H197" s="310"/>
      <c r="I197" s="310"/>
      <c r="J197" s="310"/>
      <c r="K197" s="310"/>
      <c r="L197" s="310"/>
      <c r="M197" s="310"/>
      <c r="N197" s="310"/>
      <c r="O197" s="310"/>
      <c r="P197" s="310"/>
      <c r="Q197" s="310"/>
      <c r="R197" s="310"/>
      <c r="S197" s="310"/>
      <c r="T197" s="310"/>
      <c r="U197" s="310"/>
      <c r="V197" s="310"/>
      <c r="W197" s="172"/>
    </row>
    <row r="198" spans="1:23" ht="138.75" customHeight="1">
      <c r="A198" s="44" t="s">
        <v>209</v>
      </c>
      <c r="B198" s="310" t="s">
        <v>494</v>
      </c>
      <c r="C198" s="310"/>
      <c r="D198" s="310"/>
      <c r="E198" s="310"/>
      <c r="F198" s="310"/>
      <c r="G198" s="310"/>
      <c r="H198" s="310"/>
      <c r="I198" s="310"/>
      <c r="J198" s="310"/>
      <c r="K198" s="310"/>
      <c r="L198" s="310"/>
      <c r="M198" s="310"/>
      <c r="N198" s="310"/>
      <c r="O198" s="310"/>
      <c r="P198" s="310"/>
      <c r="Q198" s="310"/>
      <c r="R198" s="310"/>
      <c r="S198" s="310"/>
      <c r="T198" s="310"/>
      <c r="U198" s="310"/>
      <c r="V198" s="310"/>
      <c r="W198" s="172"/>
    </row>
    <row r="199" spans="1:23" ht="84.75" customHeight="1">
      <c r="A199" s="44" t="s">
        <v>210</v>
      </c>
      <c r="B199" s="310" t="s">
        <v>489</v>
      </c>
      <c r="C199" s="310"/>
      <c r="D199" s="310"/>
      <c r="E199" s="310"/>
      <c r="F199" s="310"/>
      <c r="G199" s="310"/>
      <c r="H199" s="310"/>
      <c r="I199" s="310"/>
      <c r="J199" s="310"/>
      <c r="K199" s="310"/>
      <c r="L199" s="310"/>
      <c r="M199" s="310"/>
      <c r="N199" s="310"/>
      <c r="O199" s="310"/>
      <c r="P199" s="310"/>
      <c r="Q199" s="310"/>
      <c r="R199" s="310"/>
      <c r="S199" s="310"/>
      <c r="T199" s="310"/>
      <c r="U199" s="310"/>
      <c r="V199" s="310"/>
      <c r="W199" s="172"/>
    </row>
    <row r="200" spans="1:23" ht="80.25" customHeight="1">
      <c r="A200" s="44" t="s">
        <v>211</v>
      </c>
      <c r="B200" s="310" t="s">
        <v>473</v>
      </c>
      <c r="C200" s="310"/>
      <c r="D200" s="310"/>
      <c r="E200" s="310"/>
      <c r="F200" s="310"/>
      <c r="G200" s="310"/>
      <c r="H200" s="310"/>
      <c r="I200" s="310"/>
      <c r="J200" s="310"/>
      <c r="K200" s="310"/>
      <c r="L200" s="310"/>
      <c r="M200" s="310"/>
      <c r="N200" s="310"/>
      <c r="O200" s="310"/>
      <c r="P200" s="310"/>
      <c r="Q200" s="310"/>
      <c r="R200" s="310"/>
      <c r="S200" s="310"/>
      <c r="T200" s="310"/>
      <c r="U200" s="310"/>
      <c r="V200" s="310"/>
      <c r="W200" s="172"/>
    </row>
    <row r="201" ht="20.25">
      <c r="A201" s="57" t="s">
        <v>94</v>
      </c>
    </row>
    <row r="202" spans="1:23" ht="39.75" customHeight="1">
      <c r="A202" s="366" t="s">
        <v>490</v>
      </c>
      <c r="B202" s="366"/>
      <c r="C202" s="366"/>
      <c r="D202" s="366"/>
      <c r="E202" s="366"/>
      <c r="F202" s="366"/>
      <c r="G202" s="366"/>
      <c r="H202" s="366"/>
      <c r="I202" s="366"/>
      <c r="J202" s="366"/>
      <c r="K202" s="366"/>
      <c r="L202" s="366"/>
      <c r="M202" s="366"/>
      <c r="N202" s="366"/>
      <c r="O202" s="366"/>
      <c r="P202" s="366"/>
      <c r="Q202" s="366"/>
      <c r="R202" s="366"/>
      <c r="S202" s="366"/>
      <c r="T202" s="366"/>
      <c r="U202" s="366"/>
      <c r="V202" s="366"/>
      <c r="W202" s="103"/>
    </row>
    <row r="203" spans="1:23" ht="22.5" customHeight="1">
      <c r="A203" s="43" t="s">
        <v>207</v>
      </c>
      <c r="B203" s="45" t="s">
        <v>190</v>
      </c>
      <c r="C203" s="41"/>
      <c r="D203" s="41"/>
      <c r="E203" s="41"/>
      <c r="F203" s="41"/>
      <c r="G203" s="41"/>
      <c r="H203" s="41"/>
      <c r="I203" s="41"/>
      <c r="J203" s="41"/>
      <c r="K203" s="41"/>
      <c r="L203" s="41"/>
      <c r="M203" s="41"/>
      <c r="N203" s="41"/>
      <c r="O203" s="41"/>
      <c r="P203" s="41"/>
      <c r="Q203" s="41"/>
      <c r="R203" s="41"/>
      <c r="S203" s="41"/>
      <c r="T203" s="41"/>
      <c r="U203" s="41"/>
      <c r="V203" s="41"/>
      <c r="W203" s="41"/>
    </row>
    <row r="204" spans="1:23" ht="22.5" customHeight="1">
      <c r="A204" s="43" t="s">
        <v>208</v>
      </c>
      <c r="B204" s="45" t="s">
        <v>191</v>
      </c>
      <c r="C204" s="41"/>
      <c r="D204" s="41"/>
      <c r="E204" s="41"/>
      <c r="F204" s="41"/>
      <c r="G204" s="41"/>
      <c r="H204" s="41"/>
      <c r="I204" s="41"/>
      <c r="J204" s="41"/>
      <c r="K204" s="41"/>
      <c r="L204" s="41"/>
      <c r="M204" s="41"/>
      <c r="N204" s="41"/>
      <c r="O204" s="41"/>
      <c r="P204" s="41"/>
      <c r="Q204" s="41"/>
      <c r="R204" s="41"/>
      <c r="S204" s="41"/>
      <c r="T204" s="41"/>
      <c r="U204" s="41"/>
      <c r="V204" s="41"/>
      <c r="W204" s="41"/>
    </row>
    <row r="205" spans="1:23" ht="22.5" customHeight="1">
      <c r="A205" s="43" t="s">
        <v>209</v>
      </c>
      <c r="B205" s="45" t="s">
        <v>368</v>
      </c>
      <c r="C205" s="41"/>
      <c r="D205" s="41"/>
      <c r="E205" s="41"/>
      <c r="F205" s="41"/>
      <c r="G205" s="41"/>
      <c r="H205" s="41"/>
      <c r="I205" s="41"/>
      <c r="J205" s="41"/>
      <c r="K205" s="41"/>
      <c r="L205" s="41"/>
      <c r="M205" s="41"/>
      <c r="N205" s="41"/>
      <c r="O205" s="41"/>
      <c r="P205" s="41"/>
      <c r="Q205" s="41"/>
      <c r="R205" s="41"/>
      <c r="S205" s="41"/>
      <c r="T205" s="41"/>
      <c r="U205" s="41"/>
      <c r="V205" s="41"/>
      <c r="W205" s="41"/>
    </row>
    <row r="206" spans="1:23" ht="22.5" customHeight="1">
      <c r="A206" s="43" t="s">
        <v>210</v>
      </c>
      <c r="B206" s="45" t="s">
        <v>192</v>
      </c>
      <c r="C206" s="41"/>
      <c r="D206" s="41"/>
      <c r="E206" s="41"/>
      <c r="F206" s="41"/>
      <c r="G206" s="41"/>
      <c r="H206" s="41"/>
      <c r="I206" s="41"/>
      <c r="J206" s="41"/>
      <c r="K206" s="41"/>
      <c r="L206" s="41"/>
      <c r="M206" s="41"/>
      <c r="N206" s="41"/>
      <c r="O206" s="41"/>
      <c r="P206" s="41"/>
      <c r="Q206" s="41"/>
      <c r="R206" s="41"/>
      <c r="S206" s="41"/>
      <c r="T206" s="41"/>
      <c r="U206" s="41"/>
      <c r="V206" s="41"/>
      <c r="W206" s="41"/>
    </row>
    <row r="207" spans="1:23" ht="22.5" customHeight="1">
      <c r="A207" s="43" t="s">
        <v>211</v>
      </c>
      <c r="B207" s="45" t="s">
        <v>193</v>
      </c>
      <c r="C207" s="41"/>
      <c r="D207" s="41"/>
      <c r="E207" s="41"/>
      <c r="F207" s="41"/>
      <c r="G207" s="41"/>
      <c r="H207" s="41"/>
      <c r="I207" s="41"/>
      <c r="J207" s="41"/>
      <c r="K207" s="41"/>
      <c r="L207" s="41"/>
      <c r="M207" s="41"/>
      <c r="N207" s="41"/>
      <c r="O207" s="41"/>
      <c r="P207" s="41"/>
      <c r="Q207" s="41"/>
      <c r="R207" s="41"/>
      <c r="S207" s="41"/>
      <c r="T207" s="41"/>
      <c r="U207" s="41"/>
      <c r="V207" s="41"/>
      <c r="W207" s="41"/>
    </row>
    <row r="208" spans="1:23" ht="67.5" customHeight="1">
      <c r="A208" s="44" t="s">
        <v>212</v>
      </c>
      <c r="B208" s="310" t="s">
        <v>194</v>
      </c>
      <c r="C208" s="310"/>
      <c r="D208" s="310"/>
      <c r="E208" s="310"/>
      <c r="F208" s="310"/>
      <c r="G208" s="310"/>
      <c r="H208" s="310"/>
      <c r="I208" s="310"/>
      <c r="J208" s="310"/>
      <c r="K208" s="310"/>
      <c r="L208" s="310"/>
      <c r="M208" s="310"/>
      <c r="N208" s="310"/>
      <c r="O208" s="310"/>
      <c r="P208" s="310"/>
      <c r="Q208" s="310"/>
      <c r="R208" s="310"/>
      <c r="S208" s="310"/>
      <c r="T208" s="310"/>
      <c r="U208" s="310"/>
      <c r="V208" s="310"/>
      <c r="W208" s="172"/>
    </row>
    <row r="209" spans="1:37" ht="25.5" customHeight="1">
      <c r="A209" s="398" t="s">
        <v>95</v>
      </c>
      <c r="B209" s="398"/>
      <c r="C209" s="398"/>
      <c r="D209" s="398"/>
      <c r="E209" s="398"/>
      <c r="F209" s="398"/>
      <c r="G209" s="400" t="str">
        <f>"管理者："&amp;'基本情報入力'!$D$25</f>
        <v>管理者：○○　○○○</v>
      </c>
      <c r="H209" s="400"/>
      <c r="I209" s="400"/>
      <c r="J209" s="400"/>
      <c r="K209" s="400"/>
      <c r="L209" s="400"/>
      <c r="M209" s="400"/>
      <c r="N209" s="400"/>
      <c r="O209" s="400"/>
      <c r="X209" s="373" t="s">
        <v>377</v>
      </c>
      <c r="Y209" s="373"/>
      <c r="Z209" s="373"/>
      <c r="AA209" s="373"/>
      <c r="AB209" s="373"/>
      <c r="AC209" s="373"/>
      <c r="AD209" s="373"/>
      <c r="AE209" s="373"/>
      <c r="AF209" s="373"/>
      <c r="AG209" s="373"/>
      <c r="AH209" s="373"/>
      <c r="AI209" s="373"/>
      <c r="AJ209" s="373"/>
      <c r="AK209" s="373"/>
    </row>
    <row r="210" spans="1:37" ht="15.75" customHeight="1">
      <c r="A210" s="34"/>
      <c r="X210" s="373"/>
      <c r="Y210" s="373"/>
      <c r="Z210" s="373"/>
      <c r="AA210" s="373"/>
      <c r="AB210" s="373"/>
      <c r="AC210" s="373"/>
      <c r="AD210" s="373"/>
      <c r="AE210" s="373"/>
      <c r="AF210" s="373"/>
      <c r="AG210" s="373"/>
      <c r="AH210" s="373"/>
      <c r="AI210" s="373"/>
      <c r="AJ210" s="373"/>
      <c r="AK210" s="373"/>
    </row>
    <row r="211" ht="20.25">
      <c r="A211" s="57" t="s">
        <v>96</v>
      </c>
    </row>
    <row r="212" spans="1:23" ht="234.75" customHeight="1">
      <c r="A212" s="596" t="s">
        <v>97</v>
      </c>
      <c r="B212" s="596"/>
      <c r="C212" s="596"/>
      <c r="D212" s="729" t="s">
        <v>487</v>
      </c>
      <c r="E212" s="730"/>
      <c r="F212" s="730"/>
      <c r="G212" s="730"/>
      <c r="H212" s="730"/>
      <c r="I212" s="730"/>
      <c r="J212" s="730"/>
      <c r="K212" s="730"/>
      <c r="L212" s="730"/>
      <c r="M212" s="730"/>
      <c r="N212" s="730"/>
      <c r="O212" s="730"/>
      <c r="P212" s="730"/>
      <c r="Q212" s="730"/>
      <c r="R212" s="730"/>
      <c r="S212" s="730"/>
      <c r="T212" s="730"/>
      <c r="U212" s="730"/>
      <c r="V212" s="731"/>
      <c r="W212" s="182"/>
    </row>
    <row r="213" spans="1:23" ht="239.25" customHeight="1">
      <c r="A213" s="596" t="s">
        <v>98</v>
      </c>
      <c r="B213" s="596"/>
      <c r="C213" s="596"/>
      <c r="D213" s="729" t="s">
        <v>474</v>
      </c>
      <c r="E213" s="730"/>
      <c r="F213" s="730"/>
      <c r="G213" s="730"/>
      <c r="H213" s="730"/>
      <c r="I213" s="730"/>
      <c r="J213" s="730"/>
      <c r="K213" s="730"/>
      <c r="L213" s="730"/>
      <c r="M213" s="730"/>
      <c r="N213" s="730"/>
      <c r="O213" s="730"/>
      <c r="P213" s="730"/>
      <c r="Q213" s="730"/>
      <c r="R213" s="730"/>
      <c r="S213" s="730"/>
      <c r="T213" s="730"/>
      <c r="U213" s="730"/>
      <c r="V213" s="731"/>
      <c r="W213" s="182"/>
    </row>
    <row r="214" ht="20.25">
      <c r="A214" s="57" t="s">
        <v>99</v>
      </c>
    </row>
    <row r="215" spans="1:23" ht="82.5" customHeight="1" thickBot="1">
      <c r="A215" s="616" t="s">
        <v>459</v>
      </c>
      <c r="B215" s="616"/>
      <c r="C215" s="616"/>
      <c r="D215" s="616"/>
      <c r="E215" s="616"/>
      <c r="F215" s="616"/>
      <c r="G215" s="616"/>
      <c r="H215" s="616"/>
      <c r="I215" s="616"/>
      <c r="J215" s="616"/>
      <c r="K215" s="616"/>
      <c r="L215" s="616"/>
      <c r="M215" s="616"/>
      <c r="N215" s="616"/>
      <c r="O215" s="616"/>
      <c r="P215" s="616"/>
      <c r="Q215" s="616"/>
      <c r="R215" s="616"/>
      <c r="S215" s="616"/>
      <c r="T215" s="616"/>
      <c r="U215" s="616"/>
      <c r="V215" s="616"/>
      <c r="W215" s="171"/>
    </row>
    <row r="216" spans="1:37" s="66" customFormat="1" ht="32.25" customHeight="1" thickBot="1">
      <c r="A216" s="929" t="s">
        <v>323</v>
      </c>
      <c r="B216" s="930"/>
      <c r="C216" s="930"/>
      <c r="D216" s="930"/>
      <c r="E216" s="930"/>
      <c r="F216" s="930"/>
      <c r="G216" s="930"/>
      <c r="H216" s="930"/>
      <c r="I216" s="930"/>
      <c r="J216" s="930"/>
      <c r="K216" s="930"/>
      <c r="L216" s="930"/>
      <c r="M216" s="930"/>
      <c r="N216" s="930"/>
      <c r="O216" s="930"/>
      <c r="P216" s="930"/>
      <c r="Q216" s="930"/>
      <c r="R216" s="930"/>
      <c r="S216" s="930"/>
      <c r="T216" s="930"/>
      <c r="U216" s="930"/>
      <c r="V216" s="931"/>
      <c r="W216" s="210"/>
      <c r="X216" s="65"/>
      <c r="Y216" s="65"/>
      <c r="Z216" s="65"/>
      <c r="AA216" s="65"/>
      <c r="AB216" s="65"/>
      <c r="AC216" s="65"/>
      <c r="AD216" s="65"/>
      <c r="AE216" s="65"/>
      <c r="AF216" s="65"/>
      <c r="AG216" s="65"/>
      <c r="AH216" s="65"/>
      <c r="AI216" s="65"/>
      <c r="AJ216" s="65"/>
      <c r="AK216" s="65"/>
    </row>
    <row r="217" spans="1:38" ht="32.25" customHeight="1">
      <c r="A217" s="592" t="s">
        <v>200</v>
      </c>
      <c r="B217" s="593"/>
      <c r="C217" s="593"/>
      <c r="D217" s="594"/>
      <c r="E217" s="939"/>
      <c r="F217" s="939"/>
      <c r="G217" s="939"/>
      <c r="H217" s="939"/>
      <c r="I217" s="939"/>
      <c r="J217" s="939"/>
      <c r="K217" s="939"/>
      <c r="L217" s="939"/>
      <c r="M217" s="595" t="s">
        <v>201</v>
      </c>
      <c r="N217" s="595"/>
      <c r="O217" s="932"/>
      <c r="P217" s="933"/>
      <c r="Q217" s="933"/>
      <c r="R217" s="933"/>
      <c r="S217" s="933"/>
      <c r="T217" s="933"/>
      <c r="U217" s="933"/>
      <c r="V217" s="934"/>
      <c r="W217" s="211"/>
      <c r="X217" s="443" t="s">
        <v>495</v>
      </c>
      <c r="Y217" s="443"/>
      <c r="Z217" s="443"/>
      <c r="AA217" s="443"/>
      <c r="AB217" s="443"/>
      <c r="AC217" s="443"/>
      <c r="AD217" s="443"/>
      <c r="AE217" s="443"/>
      <c r="AF217" s="443"/>
      <c r="AG217" s="443"/>
      <c r="AH217" s="443"/>
      <c r="AI217" s="443"/>
      <c r="AJ217" s="443"/>
      <c r="AK217" s="443"/>
      <c r="AL217" s="443"/>
    </row>
    <row r="218" spans="1:38" ht="32.25" customHeight="1" thickBot="1">
      <c r="A218" s="740" t="s">
        <v>200</v>
      </c>
      <c r="B218" s="741"/>
      <c r="C218" s="741"/>
      <c r="D218" s="742"/>
      <c r="E218" s="745"/>
      <c r="F218" s="745"/>
      <c r="G218" s="745"/>
      <c r="H218" s="745"/>
      <c r="I218" s="745"/>
      <c r="J218" s="745"/>
      <c r="K218" s="745"/>
      <c r="L218" s="745"/>
      <c r="M218" s="739" t="s">
        <v>201</v>
      </c>
      <c r="N218" s="739"/>
      <c r="O218" s="935"/>
      <c r="P218" s="936"/>
      <c r="Q218" s="936"/>
      <c r="R218" s="936"/>
      <c r="S218" s="936"/>
      <c r="T218" s="936"/>
      <c r="U218" s="937"/>
      <c r="V218" s="938"/>
      <c r="W218" s="211"/>
      <c r="X218" s="443"/>
      <c r="Y218" s="443"/>
      <c r="Z218" s="443"/>
      <c r="AA218" s="443"/>
      <c r="AB218" s="443"/>
      <c r="AC218" s="443"/>
      <c r="AD218" s="443"/>
      <c r="AE218" s="443"/>
      <c r="AF218" s="443"/>
      <c r="AG218" s="443"/>
      <c r="AH218" s="443"/>
      <c r="AI218" s="443"/>
      <c r="AJ218" s="443"/>
      <c r="AK218" s="443"/>
      <c r="AL218" s="443"/>
    </row>
    <row r="219" spans="1:38" ht="32.25" customHeight="1" thickTop="1">
      <c r="A219" s="755" t="s">
        <v>199</v>
      </c>
      <c r="B219" s="756"/>
      <c r="C219" s="756"/>
      <c r="D219" s="757"/>
      <c r="E219" s="758"/>
      <c r="F219" s="743"/>
      <c r="G219" s="744"/>
      <c r="H219" s="744"/>
      <c r="I219" s="744"/>
      <c r="J219" s="744"/>
      <c r="K219" s="744"/>
      <c r="L219" s="744"/>
      <c r="M219" s="744"/>
      <c r="N219" s="744"/>
      <c r="O219" s="744"/>
      <c r="P219" s="744"/>
      <c r="Q219" s="744"/>
      <c r="R219" s="744"/>
      <c r="S219" s="744"/>
      <c r="T219" s="744"/>
      <c r="U219" s="183"/>
      <c r="V219" s="184"/>
      <c r="W219" s="211"/>
      <c r="X219" s="443"/>
      <c r="Y219" s="443"/>
      <c r="Z219" s="443"/>
      <c r="AA219" s="443"/>
      <c r="AB219" s="443"/>
      <c r="AC219" s="443"/>
      <c r="AD219" s="443"/>
      <c r="AE219" s="443"/>
      <c r="AF219" s="443"/>
      <c r="AG219" s="443"/>
      <c r="AH219" s="443"/>
      <c r="AI219" s="443"/>
      <c r="AJ219" s="443"/>
      <c r="AK219" s="443"/>
      <c r="AL219" s="443"/>
    </row>
    <row r="220" spans="1:23" ht="32.25" customHeight="1" thickBot="1">
      <c r="A220" s="307" t="s">
        <v>198</v>
      </c>
      <c r="B220" s="308"/>
      <c r="C220" s="309"/>
      <c r="D220" s="950"/>
      <c r="E220" s="950"/>
      <c r="F220" s="950"/>
      <c r="G220" s="950"/>
      <c r="H220" s="950"/>
      <c r="I220" s="950"/>
      <c r="J220" s="950"/>
      <c r="K220" s="950"/>
      <c r="L220" s="950"/>
      <c r="M220" s="360" t="s">
        <v>201</v>
      </c>
      <c r="N220" s="360"/>
      <c r="O220" s="109"/>
      <c r="P220" s="109"/>
      <c r="Q220" s="109"/>
      <c r="R220" s="109"/>
      <c r="S220" s="109"/>
      <c r="T220" s="109"/>
      <c r="U220" s="109"/>
      <c r="V220" s="110"/>
      <c r="W220" s="211"/>
    </row>
    <row r="221" ht="20.25">
      <c r="A221" s="129" t="s">
        <v>356</v>
      </c>
    </row>
    <row r="222" ht="30" customHeight="1">
      <c r="A222" s="34"/>
    </row>
    <row r="223" spans="1:38" ht="18.75" customHeight="1">
      <c r="A223" s="57" t="s">
        <v>100</v>
      </c>
      <c r="X223" s="443" t="s">
        <v>496</v>
      </c>
      <c r="Y223" s="443"/>
      <c r="Z223" s="443"/>
      <c r="AA223" s="443"/>
      <c r="AB223" s="443"/>
      <c r="AC223" s="443"/>
      <c r="AD223" s="443"/>
      <c r="AE223" s="443"/>
      <c r="AF223" s="443"/>
      <c r="AG223" s="443"/>
      <c r="AH223" s="443"/>
      <c r="AI223" s="443"/>
      <c r="AJ223" s="443"/>
      <c r="AK223" s="443"/>
      <c r="AL223" s="443"/>
    </row>
    <row r="224" spans="1:38" ht="111.75" customHeight="1" thickBot="1">
      <c r="A224" s="614" t="s">
        <v>475</v>
      </c>
      <c r="B224" s="614"/>
      <c r="C224" s="614"/>
      <c r="D224" s="614"/>
      <c r="E224" s="614"/>
      <c r="F224" s="614"/>
      <c r="G224" s="614"/>
      <c r="H224" s="614"/>
      <c r="I224" s="614"/>
      <c r="J224" s="614"/>
      <c r="K224" s="614"/>
      <c r="L224" s="614"/>
      <c r="M224" s="614"/>
      <c r="N224" s="614"/>
      <c r="O224" s="614"/>
      <c r="P224" s="614"/>
      <c r="Q224" s="614"/>
      <c r="R224" s="614"/>
      <c r="S224" s="614"/>
      <c r="T224" s="614"/>
      <c r="U224" s="614"/>
      <c r="V224" s="614"/>
      <c r="W224" s="105"/>
      <c r="X224" s="443"/>
      <c r="Y224" s="443"/>
      <c r="Z224" s="443"/>
      <c r="AA224" s="443"/>
      <c r="AB224" s="443"/>
      <c r="AC224" s="443"/>
      <c r="AD224" s="443"/>
      <c r="AE224" s="443"/>
      <c r="AF224" s="443"/>
      <c r="AG224" s="443"/>
      <c r="AH224" s="443"/>
      <c r="AI224" s="443"/>
      <c r="AJ224" s="443"/>
      <c r="AK224" s="443"/>
      <c r="AL224" s="443"/>
    </row>
    <row r="225" spans="1:23" ht="32.25" customHeight="1" thickBot="1">
      <c r="A225" s="943" t="s">
        <v>203</v>
      </c>
      <c r="B225" s="944"/>
      <c r="C225" s="944"/>
      <c r="D225" s="945"/>
      <c r="E225" s="751" t="str">
        <f>VLOOKUP('基本情報入力'!D43,'基本情報入力'!C47:I55,2,FALSE)</f>
        <v>富田林市役所</v>
      </c>
      <c r="F225" s="751"/>
      <c r="G225" s="751"/>
      <c r="H225" s="751"/>
      <c r="I225" s="751"/>
      <c r="J225" s="751"/>
      <c r="K225" s="946" t="s">
        <v>201</v>
      </c>
      <c r="L225" s="946"/>
      <c r="M225" s="748" t="str">
        <f>VLOOKUP('基本情報入力'!$D$43,'基本情報入力'!C47:I55,5,FALSE)</f>
        <v>０７２１-２５-１０００（代表）</v>
      </c>
      <c r="N225" s="748"/>
      <c r="O225" s="748"/>
      <c r="P225" s="748"/>
      <c r="Q225" s="748"/>
      <c r="R225" s="748"/>
      <c r="S225" s="748"/>
      <c r="T225" s="748"/>
      <c r="U225" s="175"/>
      <c r="V225" s="176"/>
      <c r="W225" s="212"/>
    </row>
    <row r="226" spans="1:23" ht="32.25" customHeight="1" thickTop="1">
      <c r="A226" s="755" t="s">
        <v>202</v>
      </c>
      <c r="B226" s="756"/>
      <c r="C226" s="756"/>
      <c r="D226" s="756"/>
      <c r="E226" s="947"/>
      <c r="F226" s="749"/>
      <c r="G226" s="750"/>
      <c r="H226" s="750"/>
      <c r="I226" s="750"/>
      <c r="J226" s="750"/>
      <c r="K226" s="750"/>
      <c r="L226" s="750"/>
      <c r="M226" s="750"/>
      <c r="N226" s="750"/>
      <c r="O226" s="750"/>
      <c r="P226" s="750"/>
      <c r="Q226" s="750"/>
      <c r="R226" s="750"/>
      <c r="S226" s="750"/>
      <c r="T226" s="750"/>
      <c r="U226" s="177"/>
      <c r="V226" s="178"/>
      <c r="W226" s="212"/>
    </row>
    <row r="227" spans="1:23" ht="32.25" customHeight="1" thickBot="1">
      <c r="A227" s="307" t="s">
        <v>204</v>
      </c>
      <c r="B227" s="308"/>
      <c r="C227" s="308"/>
      <c r="D227" s="308"/>
      <c r="E227" s="309"/>
      <c r="F227" s="948"/>
      <c r="G227" s="948"/>
      <c r="H227" s="948"/>
      <c r="I227" s="948"/>
      <c r="J227" s="948"/>
      <c r="K227" s="360" t="s">
        <v>201</v>
      </c>
      <c r="L227" s="360"/>
      <c r="M227" s="949"/>
      <c r="N227" s="949"/>
      <c r="O227" s="949"/>
      <c r="P227" s="949"/>
      <c r="Q227" s="949"/>
      <c r="R227" s="949"/>
      <c r="S227" s="949"/>
      <c r="T227" s="949"/>
      <c r="U227" s="173"/>
      <c r="V227" s="174"/>
      <c r="W227" s="212"/>
    </row>
    <row r="228" ht="20.25">
      <c r="A228" s="129" t="s">
        <v>356</v>
      </c>
    </row>
    <row r="229" ht="21" customHeight="1">
      <c r="A229" s="34"/>
    </row>
    <row r="230" ht="21" thickBot="1">
      <c r="A230" s="34" t="s">
        <v>101</v>
      </c>
    </row>
    <row r="231" spans="1:23" ht="28.5" customHeight="1">
      <c r="A231" s="291" t="s">
        <v>102</v>
      </c>
      <c r="B231" s="292"/>
      <c r="C231" s="292"/>
      <c r="D231" s="293"/>
      <c r="E231" s="940" t="str">
        <f>'基本情報入力'!D39</f>
        <v>○○○○保険株式会社</v>
      </c>
      <c r="F231" s="941"/>
      <c r="G231" s="941"/>
      <c r="H231" s="941"/>
      <c r="I231" s="941"/>
      <c r="J231" s="941"/>
      <c r="K231" s="941"/>
      <c r="L231" s="941"/>
      <c r="M231" s="941"/>
      <c r="N231" s="941"/>
      <c r="O231" s="941"/>
      <c r="P231" s="941"/>
      <c r="Q231" s="941"/>
      <c r="R231" s="941"/>
      <c r="S231" s="941"/>
      <c r="T231" s="941"/>
      <c r="U231" s="941"/>
      <c r="V231" s="942"/>
      <c r="W231" s="190"/>
    </row>
    <row r="232" spans="1:23" ht="28.5" customHeight="1">
      <c r="A232" s="294" t="s">
        <v>103</v>
      </c>
      <c r="B232" s="295"/>
      <c r="C232" s="295"/>
      <c r="D232" s="296"/>
      <c r="E232" s="370" t="str">
        <f>'基本情報入力'!D40</f>
        <v>□□□総合賠償責任保険</v>
      </c>
      <c r="F232" s="371"/>
      <c r="G232" s="371"/>
      <c r="H232" s="371"/>
      <c r="I232" s="371"/>
      <c r="J232" s="371"/>
      <c r="K232" s="371"/>
      <c r="L232" s="371"/>
      <c r="M232" s="371"/>
      <c r="N232" s="371"/>
      <c r="O232" s="371"/>
      <c r="P232" s="371"/>
      <c r="Q232" s="371"/>
      <c r="R232" s="371"/>
      <c r="S232" s="371"/>
      <c r="T232" s="371"/>
      <c r="U232" s="371"/>
      <c r="V232" s="372"/>
      <c r="W232" s="190"/>
    </row>
    <row r="233" spans="1:23" ht="43.5" customHeight="1" thickBot="1">
      <c r="A233" s="307" t="s">
        <v>104</v>
      </c>
      <c r="B233" s="308"/>
      <c r="C233" s="308"/>
      <c r="D233" s="309"/>
      <c r="E233" s="766" t="str">
        <f>'基本情報入力'!D41</f>
        <v>　対人・対物・管理財物賠償補償その他事業者が法律上の賠償責任を負った場合の補償</v>
      </c>
      <c r="F233" s="767"/>
      <c r="G233" s="767"/>
      <c r="H233" s="767"/>
      <c r="I233" s="767"/>
      <c r="J233" s="767"/>
      <c r="K233" s="767"/>
      <c r="L233" s="767"/>
      <c r="M233" s="767"/>
      <c r="N233" s="767"/>
      <c r="O233" s="767"/>
      <c r="P233" s="767"/>
      <c r="Q233" s="767"/>
      <c r="R233" s="767"/>
      <c r="S233" s="767"/>
      <c r="T233" s="767"/>
      <c r="U233" s="767"/>
      <c r="V233" s="768"/>
      <c r="W233" s="213"/>
    </row>
    <row r="234" ht="20.25">
      <c r="A234" s="34"/>
    </row>
    <row r="235" ht="20.25">
      <c r="A235" s="57" t="s">
        <v>105</v>
      </c>
    </row>
    <row r="236" spans="1:23" ht="42.75" customHeight="1">
      <c r="A236" s="366" t="s">
        <v>488</v>
      </c>
      <c r="B236" s="366"/>
      <c r="C236" s="366"/>
      <c r="D236" s="366"/>
      <c r="E236" s="366"/>
      <c r="F236" s="366"/>
      <c r="G236" s="366"/>
      <c r="H236" s="366"/>
      <c r="I236" s="366"/>
      <c r="J236" s="366"/>
      <c r="K236" s="366"/>
      <c r="L236" s="366"/>
      <c r="M236" s="366"/>
      <c r="N236" s="366"/>
      <c r="O236" s="366"/>
      <c r="P236" s="366"/>
      <c r="Q236" s="366"/>
      <c r="R236" s="366"/>
      <c r="S236" s="366"/>
      <c r="T236" s="366"/>
      <c r="U236" s="366"/>
      <c r="V236" s="366"/>
      <c r="W236" s="103"/>
    </row>
    <row r="237" ht="20.25">
      <c r="A237" s="43"/>
    </row>
    <row r="238" ht="20.25">
      <c r="A238" s="57" t="s">
        <v>106</v>
      </c>
    </row>
    <row r="239" spans="1:23" ht="66" customHeight="1">
      <c r="A239" s="366" t="s">
        <v>476</v>
      </c>
      <c r="B239" s="366"/>
      <c r="C239" s="366"/>
      <c r="D239" s="366"/>
      <c r="E239" s="366"/>
      <c r="F239" s="366"/>
      <c r="G239" s="366"/>
      <c r="H239" s="366"/>
      <c r="I239" s="366"/>
      <c r="J239" s="366"/>
      <c r="K239" s="366"/>
      <c r="L239" s="366"/>
      <c r="M239" s="366"/>
      <c r="N239" s="366"/>
      <c r="O239" s="366"/>
      <c r="P239" s="366"/>
      <c r="Q239" s="366"/>
      <c r="R239" s="366"/>
      <c r="S239" s="366"/>
      <c r="T239" s="366"/>
      <c r="U239" s="366"/>
      <c r="V239" s="366"/>
      <c r="W239" s="103"/>
    </row>
    <row r="240" ht="20.25">
      <c r="A240" s="43"/>
    </row>
    <row r="241" ht="20.25">
      <c r="A241" s="57" t="s">
        <v>107</v>
      </c>
    </row>
    <row r="242" spans="1:40" ht="55.5" customHeight="1">
      <c r="A242" s="44" t="s">
        <v>207</v>
      </c>
      <c r="B242" s="310" t="s">
        <v>205</v>
      </c>
      <c r="C242" s="310"/>
      <c r="D242" s="310"/>
      <c r="E242" s="310"/>
      <c r="F242" s="310"/>
      <c r="G242" s="310"/>
      <c r="H242" s="310"/>
      <c r="I242" s="310"/>
      <c r="J242" s="310"/>
      <c r="K242" s="310"/>
      <c r="L242" s="310"/>
      <c r="M242" s="310"/>
      <c r="N242" s="310"/>
      <c r="O242" s="310"/>
      <c r="P242" s="310"/>
      <c r="Q242" s="310"/>
      <c r="R242" s="310"/>
      <c r="S242" s="310"/>
      <c r="T242" s="310"/>
      <c r="U242" s="310"/>
      <c r="V242" s="310"/>
      <c r="W242" s="172"/>
      <c r="X242" s="62"/>
      <c r="Y242" s="62"/>
      <c r="Z242" s="62"/>
      <c r="AA242" s="62"/>
      <c r="AB242" s="62"/>
      <c r="AC242" s="62"/>
      <c r="AD242" s="62"/>
      <c r="AE242" s="62"/>
      <c r="AF242" s="62"/>
      <c r="AG242" s="62"/>
      <c r="AH242" s="62"/>
      <c r="AI242" s="62"/>
      <c r="AJ242" s="62"/>
      <c r="AK242" s="62"/>
      <c r="AL242" s="42"/>
      <c r="AM242" s="42"/>
      <c r="AN242" s="42"/>
    </row>
    <row r="243" spans="1:40" ht="92.25" customHeight="1">
      <c r="A243" s="44" t="s">
        <v>208</v>
      </c>
      <c r="B243" s="310" t="s">
        <v>477</v>
      </c>
      <c r="C243" s="310"/>
      <c r="D243" s="310"/>
      <c r="E243" s="310"/>
      <c r="F243" s="310"/>
      <c r="G243" s="310"/>
      <c r="H243" s="310"/>
      <c r="I243" s="310"/>
      <c r="J243" s="310"/>
      <c r="K243" s="310"/>
      <c r="L243" s="310"/>
      <c r="M243" s="310"/>
      <c r="N243" s="310"/>
      <c r="O243" s="310"/>
      <c r="P243" s="310"/>
      <c r="Q243" s="310"/>
      <c r="R243" s="310"/>
      <c r="S243" s="310"/>
      <c r="T243" s="310"/>
      <c r="U243" s="310"/>
      <c r="V243" s="310"/>
      <c r="W243" s="172"/>
      <c r="X243" s="62"/>
      <c r="Y243" s="62"/>
      <c r="Z243" s="62"/>
      <c r="AA243" s="62"/>
      <c r="AB243" s="62"/>
      <c r="AC243" s="62"/>
      <c r="AD243" s="62"/>
      <c r="AE243" s="62"/>
      <c r="AF243" s="62"/>
      <c r="AG243" s="62"/>
      <c r="AH243" s="62"/>
      <c r="AI243" s="62"/>
      <c r="AJ243" s="62"/>
      <c r="AK243" s="62"/>
      <c r="AL243" s="42"/>
      <c r="AM243" s="42"/>
      <c r="AN243" s="42"/>
    </row>
    <row r="244" spans="1:40" ht="76.5" customHeight="1">
      <c r="A244" s="44" t="s">
        <v>209</v>
      </c>
      <c r="B244" s="310" t="s">
        <v>206</v>
      </c>
      <c r="C244" s="310"/>
      <c r="D244" s="310"/>
      <c r="E244" s="310"/>
      <c r="F244" s="310"/>
      <c r="G244" s="310"/>
      <c r="H244" s="310"/>
      <c r="I244" s="310"/>
      <c r="J244" s="310"/>
      <c r="K244" s="310"/>
      <c r="L244" s="310"/>
      <c r="M244" s="310"/>
      <c r="N244" s="310"/>
      <c r="O244" s="310"/>
      <c r="P244" s="310"/>
      <c r="Q244" s="310"/>
      <c r="R244" s="310"/>
      <c r="S244" s="310"/>
      <c r="T244" s="310"/>
      <c r="U244" s="310"/>
      <c r="V244" s="310"/>
      <c r="W244" s="172"/>
      <c r="X244" s="62"/>
      <c r="Y244" s="62"/>
      <c r="Z244" s="62"/>
      <c r="AA244" s="62"/>
      <c r="AB244" s="62"/>
      <c r="AC244" s="62"/>
      <c r="AD244" s="62"/>
      <c r="AE244" s="62"/>
      <c r="AF244" s="62"/>
      <c r="AG244" s="62"/>
      <c r="AH244" s="62"/>
      <c r="AI244" s="62"/>
      <c r="AJ244" s="62"/>
      <c r="AK244" s="62"/>
      <c r="AL244" s="42"/>
      <c r="AM244" s="42"/>
      <c r="AN244" s="42"/>
    </row>
    <row r="245" ht="20.25">
      <c r="A245" s="57" t="s">
        <v>108</v>
      </c>
    </row>
    <row r="246" spans="1:23" ht="67.5" customHeight="1">
      <c r="A246" s="44" t="s">
        <v>207</v>
      </c>
      <c r="B246" s="310" t="s">
        <v>478</v>
      </c>
      <c r="C246" s="310"/>
      <c r="D246" s="310"/>
      <c r="E246" s="310"/>
      <c r="F246" s="310"/>
      <c r="G246" s="310"/>
      <c r="H246" s="310"/>
      <c r="I246" s="310"/>
      <c r="J246" s="310"/>
      <c r="K246" s="310"/>
      <c r="L246" s="310"/>
      <c r="M246" s="310"/>
      <c r="N246" s="310"/>
      <c r="O246" s="310"/>
      <c r="P246" s="310"/>
      <c r="Q246" s="310"/>
      <c r="R246" s="310"/>
      <c r="S246" s="310"/>
      <c r="T246" s="310"/>
      <c r="U246" s="310"/>
      <c r="V246" s="310"/>
      <c r="W246" s="172"/>
    </row>
    <row r="247" spans="1:23" ht="53.25" customHeight="1">
      <c r="A247" s="44" t="s">
        <v>208</v>
      </c>
      <c r="B247" s="310" t="s">
        <v>213</v>
      </c>
      <c r="C247" s="310"/>
      <c r="D247" s="310"/>
      <c r="E247" s="310"/>
      <c r="F247" s="310"/>
      <c r="G247" s="310"/>
      <c r="H247" s="310"/>
      <c r="I247" s="310"/>
      <c r="J247" s="310"/>
      <c r="K247" s="310"/>
      <c r="L247" s="310"/>
      <c r="M247" s="310"/>
      <c r="N247" s="310"/>
      <c r="O247" s="310"/>
      <c r="P247" s="310"/>
      <c r="Q247" s="310"/>
      <c r="R247" s="310"/>
      <c r="S247" s="310"/>
      <c r="T247" s="310"/>
      <c r="U247" s="310"/>
      <c r="V247" s="310"/>
      <c r="W247" s="172"/>
    </row>
    <row r="248" spans="1:23" ht="49.5" customHeight="1">
      <c r="A248" s="44" t="s">
        <v>209</v>
      </c>
      <c r="B248" s="310" t="s">
        <v>484</v>
      </c>
      <c r="C248" s="310"/>
      <c r="D248" s="310"/>
      <c r="E248" s="310"/>
      <c r="F248" s="310"/>
      <c r="G248" s="310"/>
      <c r="H248" s="310"/>
      <c r="I248" s="310"/>
      <c r="J248" s="310"/>
      <c r="K248" s="310"/>
      <c r="L248" s="310"/>
      <c r="M248" s="310"/>
      <c r="N248" s="310"/>
      <c r="O248" s="310"/>
      <c r="P248" s="310"/>
      <c r="Q248" s="310"/>
      <c r="R248" s="310"/>
      <c r="S248" s="310"/>
      <c r="T248" s="310"/>
      <c r="U248" s="310"/>
      <c r="V248" s="310"/>
      <c r="W248" s="172"/>
    </row>
    <row r="249" ht="20.25">
      <c r="A249" s="34"/>
    </row>
    <row r="250" ht="20.25">
      <c r="A250" s="57" t="s">
        <v>109</v>
      </c>
    </row>
    <row r="251" spans="1:23" ht="20.25">
      <c r="A251" s="43" t="s">
        <v>207</v>
      </c>
      <c r="B251" s="366" t="s">
        <v>214</v>
      </c>
      <c r="C251" s="366"/>
      <c r="D251" s="366"/>
      <c r="E251" s="366"/>
      <c r="F251" s="366"/>
      <c r="G251" s="366"/>
      <c r="H251" s="366"/>
      <c r="I251" s="366"/>
      <c r="J251" s="366"/>
      <c r="K251" s="366"/>
      <c r="L251" s="366"/>
      <c r="M251" s="366"/>
      <c r="N251" s="366"/>
      <c r="O251" s="366"/>
      <c r="P251" s="366"/>
      <c r="Q251" s="366"/>
      <c r="R251" s="366"/>
      <c r="S251" s="103"/>
      <c r="T251" s="103"/>
      <c r="U251" s="103"/>
      <c r="V251" s="103"/>
      <c r="W251" s="103"/>
    </row>
    <row r="252" spans="1:23" ht="20.25">
      <c r="A252" s="43" t="s">
        <v>208</v>
      </c>
      <c r="B252" s="366" t="s">
        <v>215</v>
      </c>
      <c r="C252" s="366"/>
      <c r="D252" s="366"/>
      <c r="E252" s="366"/>
      <c r="F252" s="366"/>
      <c r="G252" s="366"/>
      <c r="H252" s="366"/>
      <c r="I252" s="366"/>
      <c r="J252" s="366"/>
      <c r="K252" s="366"/>
      <c r="L252" s="366"/>
      <c r="M252" s="366"/>
      <c r="N252" s="366"/>
      <c r="O252" s="366"/>
      <c r="P252" s="366"/>
      <c r="Q252" s="366"/>
      <c r="R252" s="366"/>
      <c r="S252" s="103"/>
      <c r="T252" s="103"/>
      <c r="U252" s="103"/>
      <c r="V252" s="103"/>
      <c r="W252" s="103"/>
    </row>
    <row r="253" ht="20.25">
      <c r="A253" s="57" t="s">
        <v>110</v>
      </c>
    </row>
    <row r="254" ht="20.25">
      <c r="A254" s="34"/>
    </row>
    <row r="255" spans="1:37" ht="42.75" customHeight="1">
      <c r="A255" s="366" t="s">
        <v>174</v>
      </c>
      <c r="B255" s="366"/>
      <c r="C255" s="366"/>
      <c r="D255" s="366"/>
      <c r="E255" s="366"/>
      <c r="F255" s="366"/>
      <c r="G255" s="366"/>
      <c r="H255" s="366"/>
      <c r="I255" s="366"/>
      <c r="J255" s="366"/>
      <c r="K255" s="366"/>
      <c r="L255" s="366"/>
      <c r="M255" s="366"/>
      <c r="N255" s="366"/>
      <c r="O255" s="366"/>
      <c r="P255" s="366"/>
      <c r="Q255" s="366"/>
      <c r="R255" s="366"/>
      <c r="S255" s="366"/>
      <c r="T255" s="366"/>
      <c r="U255" s="366"/>
      <c r="V255" s="366"/>
      <c r="W255" s="103"/>
      <c r="X255" s="442" t="s">
        <v>324</v>
      </c>
      <c r="Y255" s="442"/>
      <c r="Z255" s="442"/>
      <c r="AA255" s="442"/>
      <c r="AB255" s="442"/>
      <c r="AC255" s="442"/>
      <c r="AD255" s="442"/>
      <c r="AE255" s="442"/>
      <c r="AF255" s="442"/>
      <c r="AG255" s="442"/>
      <c r="AH255" s="442"/>
      <c r="AI255" s="442"/>
      <c r="AJ255" s="442"/>
      <c r="AK255" s="442"/>
    </row>
    <row r="256" ht="20.25">
      <c r="A256" s="34"/>
    </row>
    <row r="257" ht="21" thickBot="1">
      <c r="A257" s="34" t="s">
        <v>143</v>
      </c>
    </row>
    <row r="258" spans="1:12" ht="30.75" customHeight="1" thickBot="1">
      <c r="A258" s="436" t="s">
        <v>227</v>
      </c>
      <c r="B258" s="437"/>
      <c r="C258" s="437"/>
      <c r="D258" s="438"/>
      <c r="E258" s="439"/>
      <c r="F258" s="440"/>
      <c r="G258" s="440"/>
      <c r="H258" s="440"/>
      <c r="I258" s="440"/>
      <c r="J258" s="440"/>
      <c r="K258" s="440"/>
      <c r="L258" s="441"/>
    </row>
    <row r="259" ht="20.25">
      <c r="A259" s="34"/>
    </row>
    <row r="260" spans="1:23" ht="21" thickBot="1">
      <c r="A260" s="493" t="s">
        <v>406</v>
      </c>
      <c r="B260" s="493"/>
      <c r="C260" s="493"/>
      <c r="D260" s="493"/>
      <c r="E260" s="493"/>
      <c r="F260" s="493"/>
      <c r="G260" s="493"/>
      <c r="H260" s="493"/>
      <c r="I260" s="493"/>
      <c r="J260" s="493"/>
      <c r="K260" s="493"/>
      <c r="L260" s="493"/>
      <c r="M260" s="493"/>
      <c r="N260" s="493"/>
      <c r="O260" s="493"/>
      <c r="P260" s="493"/>
      <c r="Q260" s="493"/>
      <c r="R260" s="493"/>
      <c r="S260" s="104"/>
      <c r="T260" s="104"/>
      <c r="U260" s="104"/>
      <c r="V260" s="104"/>
      <c r="W260" s="104"/>
    </row>
    <row r="261" spans="1:23" ht="41.25" customHeight="1">
      <c r="A261" s="119" t="s">
        <v>111</v>
      </c>
      <c r="B261" s="418" t="s">
        <v>112</v>
      </c>
      <c r="C261" s="419"/>
      <c r="D261" s="419"/>
      <c r="E261" s="419"/>
      <c r="F261" s="420"/>
      <c r="G261" s="421" t="s">
        <v>113</v>
      </c>
      <c r="H261" s="419"/>
      <c r="I261" s="419"/>
      <c r="J261" s="419"/>
      <c r="K261" s="419"/>
      <c r="L261" s="422"/>
      <c r="M261" s="769" t="s">
        <v>158</v>
      </c>
      <c r="N261" s="770"/>
      <c r="O261" s="770"/>
      <c r="P261" s="771"/>
      <c r="Q261" s="763" t="s">
        <v>157</v>
      </c>
      <c r="R261" s="764"/>
      <c r="S261" s="764"/>
      <c r="T261" s="765"/>
      <c r="U261" s="229"/>
      <c r="V261" s="229"/>
      <c r="W261" s="214"/>
    </row>
    <row r="262" spans="1:24" ht="24" customHeight="1">
      <c r="A262" s="120" t="s">
        <v>114</v>
      </c>
      <c r="B262" s="408"/>
      <c r="C262" s="406"/>
      <c r="D262" s="406"/>
      <c r="E262" s="406"/>
      <c r="F262" s="409"/>
      <c r="G262" s="405"/>
      <c r="H262" s="406"/>
      <c r="I262" s="406"/>
      <c r="J262" s="406"/>
      <c r="K262" s="406"/>
      <c r="L262" s="407"/>
      <c r="M262" s="355"/>
      <c r="N262" s="356"/>
      <c r="O262" s="356"/>
      <c r="P262" s="121" t="s">
        <v>354</v>
      </c>
      <c r="Q262" s="401"/>
      <c r="R262" s="402"/>
      <c r="S262" s="402"/>
      <c r="T262" s="108" t="s">
        <v>435</v>
      </c>
      <c r="U262" s="215"/>
      <c r="V262" s="215"/>
      <c r="W262" s="215"/>
      <c r="X262" s="107"/>
    </row>
    <row r="263" spans="1:23" ht="24" customHeight="1">
      <c r="A263" s="120" t="s">
        <v>115</v>
      </c>
      <c r="B263" s="408"/>
      <c r="C263" s="406"/>
      <c r="D263" s="406"/>
      <c r="E263" s="406"/>
      <c r="F263" s="409"/>
      <c r="G263" s="405"/>
      <c r="H263" s="406"/>
      <c r="I263" s="406"/>
      <c r="J263" s="406"/>
      <c r="K263" s="406"/>
      <c r="L263" s="407"/>
      <c r="M263" s="355"/>
      <c r="N263" s="356"/>
      <c r="O263" s="356"/>
      <c r="P263" s="121" t="s">
        <v>354</v>
      </c>
      <c r="Q263" s="401"/>
      <c r="R263" s="402"/>
      <c r="S263" s="402"/>
      <c r="T263" s="108" t="s">
        <v>435</v>
      </c>
      <c r="U263" s="215"/>
      <c r="V263" s="215"/>
      <c r="W263" s="215"/>
    </row>
    <row r="264" spans="1:23" ht="24" customHeight="1">
      <c r="A264" s="120" t="s">
        <v>116</v>
      </c>
      <c r="B264" s="408"/>
      <c r="C264" s="406"/>
      <c r="D264" s="406"/>
      <c r="E264" s="406"/>
      <c r="F264" s="409"/>
      <c r="G264" s="405"/>
      <c r="H264" s="406"/>
      <c r="I264" s="406"/>
      <c r="J264" s="406"/>
      <c r="K264" s="406"/>
      <c r="L264" s="407"/>
      <c r="M264" s="355"/>
      <c r="N264" s="356"/>
      <c r="O264" s="356"/>
      <c r="P264" s="121" t="s">
        <v>354</v>
      </c>
      <c r="Q264" s="401"/>
      <c r="R264" s="402"/>
      <c r="S264" s="402"/>
      <c r="T264" s="108" t="s">
        <v>435</v>
      </c>
      <c r="U264" s="215"/>
      <c r="V264" s="215"/>
      <c r="W264" s="215"/>
    </row>
    <row r="265" spans="1:23" ht="24" customHeight="1">
      <c r="A265" s="120" t="s">
        <v>117</v>
      </c>
      <c r="B265" s="408"/>
      <c r="C265" s="406"/>
      <c r="D265" s="406"/>
      <c r="E265" s="406"/>
      <c r="F265" s="409"/>
      <c r="G265" s="405"/>
      <c r="H265" s="406"/>
      <c r="I265" s="406"/>
      <c r="J265" s="406"/>
      <c r="K265" s="406"/>
      <c r="L265" s="407"/>
      <c r="M265" s="355"/>
      <c r="N265" s="356"/>
      <c r="O265" s="356"/>
      <c r="P265" s="121" t="s">
        <v>354</v>
      </c>
      <c r="Q265" s="401"/>
      <c r="R265" s="402"/>
      <c r="S265" s="402"/>
      <c r="T265" s="108" t="s">
        <v>435</v>
      </c>
      <c r="U265" s="215"/>
      <c r="V265" s="215"/>
      <c r="W265" s="215"/>
    </row>
    <row r="266" spans="1:23" ht="24" customHeight="1">
      <c r="A266" s="120" t="s">
        <v>118</v>
      </c>
      <c r="B266" s="408"/>
      <c r="C266" s="406"/>
      <c r="D266" s="406"/>
      <c r="E266" s="406"/>
      <c r="F266" s="409"/>
      <c r="G266" s="405"/>
      <c r="H266" s="406"/>
      <c r="I266" s="406"/>
      <c r="J266" s="406"/>
      <c r="K266" s="406"/>
      <c r="L266" s="407"/>
      <c r="M266" s="355"/>
      <c r="N266" s="356"/>
      <c r="O266" s="356"/>
      <c r="P266" s="121" t="s">
        <v>354</v>
      </c>
      <c r="Q266" s="401"/>
      <c r="R266" s="402"/>
      <c r="S266" s="402"/>
      <c r="T266" s="108" t="s">
        <v>435</v>
      </c>
      <c r="U266" s="215"/>
      <c r="V266" s="215"/>
      <c r="W266" s="215"/>
    </row>
    <row r="267" spans="1:23" ht="24" customHeight="1">
      <c r="A267" s="120" t="s">
        <v>119</v>
      </c>
      <c r="B267" s="408"/>
      <c r="C267" s="406"/>
      <c r="D267" s="406"/>
      <c r="E267" s="406"/>
      <c r="F267" s="409"/>
      <c r="G267" s="405"/>
      <c r="H267" s="406"/>
      <c r="I267" s="406"/>
      <c r="J267" s="406"/>
      <c r="K267" s="406"/>
      <c r="L267" s="407"/>
      <c r="M267" s="355"/>
      <c r="N267" s="356"/>
      <c r="O267" s="356"/>
      <c r="P267" s="121" t="s">
        <v>354</v>
      </c>
      <c r="Q267" s="401"/>
      <c r="R267" s="402"/>
      <c r="S267" s="402"/>
      <c r="T267" s="108" t="s">
        <v>435</v>
      </c>
      <c r="U267" s="215"/>
      <c r="V267" s="215"/>
      <c r="W267" s="215"/>
    </row>
    <row r="268" spans="1:23" ht="24" customHeight="1" thickBot="1">
      <c r="A268" s="123" t="s">
        <v>120</v>
      </c>
      <c r="B268" s="752"/>
      <c r="C268" s="753"/>
      <c r="D268" s="753"/>
      <c r="E268" s="753"/>
      <c r="F268" s="754"/>
      <c r="G268" s="620"/>
      <c r="H268" s="621"/>
      <c r="I268" s="621"/>
      <c r="J268" s="621"/>
      <c r="K268" s="621"/>
      <c r="L268" s="622"/>
      <c r="M268" s="355"/>
      <c r="N268" s="356"/>
      <c r="O268" s="356"/>
      <c r="P268" s="121" t="s">
        <v>354</v>
      </c>
      <c r="Q268" s="403"/>
      <c r="R268" s="404"/>
      <c r="S268" s="404"/>
      <c r="T268" s="108" t="s">
        <v>435</v>
      </c>
      <c r="U268" s="215"/>
      <c r="V268" s="215"/>
      <c r="W268" s="215"/>
    </row>
    <row r="269" spans="1:24" ht="40.5" customHeight="1" thickBot="1" thickTop="1">
      <c r="A269" s="617" t="s">
        <v>330</v>
      </c>
      <c r="B269" s="618"/>
      <c r="C269" s="618"/>
      <c r="D269" s="618"/>
      <c r="E269" s="618"/>
      <c r="F269" s="618"/>
      <c r="G269" s="618"/>
      <c r="H269" s="618"/>
      <c r="I269" s="618"/>
      <c r="J269" s="618"/>
      <c r="K269" s="618"/>
      <c r="L269" s="619"/>
      <c r="M269" s="761">
        <f>SUM(M262:O268)</f>
        <v>0</v>
      </c>
      <c r="N269" s="762"/>
      <c r="O269" s="762"/>
      <c r="P269" s="122" t="s">
        <v>435</v>
      </c>
      <c r="Q269" s="287">
        <f>SUM(Q262:S268)</f>
        <v>0</v>
      </c>
      <c r="R269" s="288"/>
      <c r="S269" s="288"/>
      <c r="T269" s="111" t="s">
        <v>435</v>
      </c>
      <c r="U269" s="216"/>
      <c r="V269" s="216"/>
      <c r="W269" s="216"/>
      <c r="X269" s="58" t="s">
        <v>355</v>
      </c>
    </row>
    <row r="270" ht="16.5" customHeight="1">
      <c r="A270" s="34"/>
    </row>
    <row r="271" ht="21" thickBot="1">
      <c r="A271" s="34" t="s">
        <v>216</v>
      </c>
    </row>
    <row r="272" spans="1:23" ht="29.25" customHeight="1">
      <c r="A272" s="410"/>
      <c r="B272" s="411"/>
      <c r="C272" s="411"/>
      <c r="D272" s="411"/>
      <c r="E272" s="411"/>
      <c r="F272" s="411"/>
      <c r="G272" s="411"/>
      <c r="H272" s="411"/>
      <c r="I272" s="411"/>
      <c r="J272" s="411"/>
      <c r="K272" s="411"/>
      <c r="L272" s="411"/>
      <c r="M272" s="411"/>
      <c r="N272" s="411"/>
      <c r="O272" s="411"/>
      <c r="P272" s="411"/>
      <c r="Q272" s="289"/>
      <c r="R272" s="290"/>
      <c r="S272" s="290"/>
      <c r="T272" s="76" t="s">
        <v>354</v>
      </c>
      <c r="U272" s="217"/>
      <c r="V272" s="217"/>
      <c r="W272" s="217"/>
    </row>
    <row r="273" spans="1:24" ht="29.25" customHeight="1">
      <c r="A273" s="426"/>
      <c r="B273" s="427"/>
      <c r="C273" s="427"/>
      <c r="D273" s="427"/>
      <c r="E273" s="427"/>
      <c r="F273" s="427"/>
      <c r="G273" s="427"/>
      <c r="H273" s="427"/>
      <c r="I273" s="427"/>
      <c r="J273" s="427"/>
      <c r="K273" s="427"/>
      <c r="L273" s="427"/>
      <c r="M273" s="427"/>
      <c r="N273" s="427"/>
      <c r="O273" s="427"/>
      <c r="P273" s="427"/>
      <c r="Q273" s="423"/>
      <c r="R273" s="424"/>
      <c r="S273" s="424"/>
      <c r="T273" s="75" t="s">
        <v>354</v>
      </c>
      <c r="U273" s="217"/>
      <c r="V273" s="217"/>
      <c r="W273" s="217"/>
      <c r="X273" s="58" t="s">
        <v>353</v>
      </c>
    </row>
    <row r="274" spans="1:23" ht="29.25" customHeight="1" thickBot="1">
      <c r="A274" s="804"/>
      <c r="B274" s="805"/>
      <c r="C274" s="805"/>
      <c r="D274" s="805"/>
      <c r="E274" s="805"/>
      <c r="F274" s="805"/>
      <c r="G274" s="805"/>
      <c r="H274" s="805"/>
      <c r="I274" s="805"/>
      <c r="J274" s="805"/>
      <c r="K274" s="805"/>
      <c r="L274" s="805"/>
      <c r="M274" s="805"/>
      <c r="N274" s="805"/>
      <c r="O274" s="805"/>
      <c r="P274" s="805"/>
      <c r="Q274" s="794"/>
      <c r="R274" s="795"/>
      <c r="S274" s="795"/>
      <c r="T274" s="77" t="s">
        <v>354</v>
      </c>
      <c r="U274" s="217"/>
      <c r="V274" s="217"/>
      <c r="W274" s="217"/>
    </row>
    <row r="275" ht="16.5" customHeight="1">
      <c r="A275" s="34"/>
    </row>
    <row r="276" ht="21" thickBot="1">
      <c r="A276" s="34" t="s">
        <v>217</v>
      </c>
    </row>
    <row r="277" spans="1:37" ht="44.25" customHeight="1">
      <c r="A277" s="433" t="s">
        <v>218</v>
      </c>
      <c r="B277" s="434"/>
      <c r="C277" s="434"/>
      <c r="D277" s="434"/>
      <c r="E277" s="434"/>
      <c r="F277" s="435"/>
      <c r="G277" s="759">
        <f>Q269+Q272+Q273+Q274</f>
        <v>0</v>
      </c>
      <c r="H277" s="760"/>
      <c r="I277" s="760"/>
      <c r="J277" s="760"/>
      <c r="K277" s="760"/>
      <c r="L277" s="760"/>
      <c r="M277" s="760"/>
      <c r="N277" s="760"/>
      <c r="O277" s="746" t="s">
        <v>354</v>
      </c>
      <c r="P277" s="747"/>
      <c r="X277" s="442" t="s">
        <v>329</v>
      </c>
      <c r="Y277" s="442"/>
      <c r="Z277" s="442"/>
      <c r="AA277" s="442"/>
      <c r="AB277" s="442"/>
      <c r="AC277" s="442"/>
      <c r="AD277" s="442"/>
      <c r="AE277" s="442"/>
      <c r="AF277" s="442"/>
      <c r="AG277" s="442"/>
      <c r="AH277" s="442"/>
      <c r="AI277" s="442"/>
      <c r="AJ277" s="442"/>
      <c r="AK277" s="442"/>
    </row>
    <row r="278" spans="1:37" ht="44.25" customHeight="1" thickBot="1">
      <c r="A278" s="639" t="s">
        <v>219</v>
      </c>
      <c r="B278" s="640"/>
      <c r="C278" s="640"/>
      <c r="D278" s="640"/>
      <c r="E278" s="640"/>
      <c r="F278" s="641"/>
      <c r="G278" s="623">
        <f>G277*4.345</f>
        <v>0</v>
      </c>
      <c r="H278" s="624"/>
      <c r="I278" s="624"/>
      <c r="J278" s="624"/>
      <c r="K278" s="624"/>
      <c r="L278" s="624"/>
      <c r="M278" s="624"/>
      <c r="N278" s="624"/>
      <c r="O278" s="799" t="s">
        <v>354</v>
      </c>
      <c r="P278" s="800"/>
      <c r="X278" s="442"/>
      <c r="Y278" s="442"/>
      <c r="Z278" s="442"/>
      <c r="AA278" s="442"/>
      <c r="AB278" s="442"/>
      <c r="AC278" s="442"/>
      <c r="AD278" s="442"/>
      <c r="AE278" s="442"/>
      <c r="AF278" s="442"/>
      <c r="AG278" s="442"/>
      <c r="AH278" s="442"/>
      <c r="AI278" s="442"/>
      <c r="AJ278" s="442"/>
      <c r="AK278" s="442"/>
    </row>
    <row r="279" ht="20.25">
      <c r="A279" s="34"/>
    </row>
    <row r="280" spans="1:23" ht="42.75" customHeight="1">
      <c r="A280" s="366" t="s">
        <v>144</v>
      </c>
      <c r="B280" s="366"/>
      <c r="C280" s="366"/>
      <c r="D280" s="366"/>
      <c r="E280" s="366"/>
      <c r="F280" s="366"/>
      <c r="G280" s="366"/>
      <c r="H280" s="366"/>
      <c r="I280" s="366"/>
      <c r="J280" s="366"/>
      <c r="K280" s="366"/>
      <c r="L280" s="366"/>
      <c r="M280" s="366"/>
      <c r="N280" s="366"/>
      <c r="O280" s="366"/>
      <c r="P280" s="366"/>
      <c r="Q280" s="366"/>
      <c r="R280" s="366"/>
      <c r="S280" s="366"/>
      <c r="T280" s="366"/>
      <c r="U280" s="366"/>
      <c r="V280" s="366"/>
      <c r="W280" s="42"/>
    </row>
    <row r="281" spans="1:44" ht="22.5" customHeight="1">
      <c r="A281" s="34" t="s">
        <v>145</v>
      </c>
      <c r="AR281" s="46"/>
    </row>
    <row r="282" ht="20.25">
      <c r="A282" s="57" t="s">
        <v>121</v>
      </c>
    </row>
    <row r="283" ht="20.25">
      <c r="A283" s="34" t="s">
        <v>370</v>
      </c>
    </row>
    <row r="284" spans="1:23" ht="48" customHeight="1">
      <c r="A284" s="44" t="s">
        <v>207</v>
      </c>
      <c r="B284" s="772" t="s">
        <v>226</v>
      </c>
      <c r="C284" s="772"/>
      <c r="D284" s="772"/>
      <c r="E284" s="772"/>
      <c r="F284" s="772"/>
      <c r="G284" s="772"/>
      <c r="H284" s="772"/>
      <c r="I284" s="772"/>
      <c r="J284" s="772"/>
      <c r="K284" s="772"/>
      <c r="L284" s="772"/>
      <c r="M284" s="772"/>
      <c r="N284" s="772"/>
      <c r="O284" s="772"/>
      <c r="P284" s="772"/>
      <c r="Q284" s="772"/>
      <c r="R284" s="772"/>
      <c r="S284" s="772"/>
      <c r="T284" s="772"/>
      <c r="U284" s="170"/>
      <c r="V284" s="170"/>
      <c r="W284" s="170"/>
    </row>
    <row r="285" spans="1:23" ht="48" customHeight="1">
      <c r="A285" s="44" t="s">
        <v>208</v>
      </c>
      <c r="B285" s="310" t="s">
        <v>230</v>
      </c>
      <c r="C285" s="310"/>
      <c r="D285" s="310"/>
      <c r="E285" s="310"/>
      <c r="F285" s="310"/>
      <c r="G285" s="310"/>
      <c r="H285" s="310"/>
      <c r="I285" s="310"/>
      <c r="J285" s="310"/>
      <c r="K285" s="310"/>
      <c r="L285" s="310"/>
      <c r="M285" s="310"/>
      <c r="N285" s="310"/>
      <c r="O285" s="310"/>
      <c r="P285" s="310"/>
      <c r="Q285" s="310"/>
      <c r="R285" s="310"/>
      <c r="S285" s="310"/>
      <c r="T285" s="310"/>
      <c r="U285" s="310"/>
      <c r="V285" s="310"/>
      <c r="W285" s="170"/>
    </row>
    <row r="286" spans="1:23" ht="48" customHeight="1">
      <c r="A286" s="44" t="s">
        <v>209</v>
      </c>
      <c r="B286" s="310" t="s">
        <v>220</v>
      </c>
      <c r="C286" s="310"/>
      <c r="D286" s="310"/>
      <c r="E286" s="310"/>
      <c r="F286" s="310"/>
      <c r="G286" s="310"/>
      <c r="H286" s="310"/>
      <c r="I286" s="310"/>
      <c r="J286" s="310"/>
      <c r="K286" s="310"/>
      <c r="L286" s="310"/>
      <c r="M286" s="310"/>
      <c r="N286" s="310"/>
      <c r="O286" s="310"/>
      <c r="P286" s="310"/>
      <c r="Q286" s="310"/>
      <c r="R286" s="310"/>
      <c r="S286" s="310"/>
      <c r="T286" s="310"/>
      <c r="U286" s="310"/>
      <c r="V286" s="310"/>
      <c r="W286" s="170"/>
    </row>
    <row r="287" spans="1:23" ht="48" customHeight="1">
      <c r="A287" s="44" t="s">
        <v>210</v>
      </c>
      <c r="B287" s="310" t="s">
        <v>231</v>
      </c>
      <c r="C287" s="310"/>
      <c r="D287" s="310"/>
      <c r="E287" s="310"/>
      <c r="F287" s="310"/>
      <c r="G287" s="310"/>
      <c r="H287" s="310"/>
      <c r="I287" s="310"/>
      <c r="J287" s="310"/>
      <c r="K287" s="310"/>
      <c r="L287" s="310"/>
      <c r="M287" s="310"/>
      <c r="N287" s="310"/>
      <c r="O287" s="310"/>
      <c r="P287" s="310"/>
      <c r="Q287" s="310"/>
      <c r="R287" s="310"/>
      <c r="S287" s="310"/>
      <c r="T287" s="310"/>
      <c r="U287" s="310"/>
      <c r="V287" s="310"/>
      <c r="W287" s="170"/>
    </row>
    <row r="288" spans="1:23" ht="75" customHeight="1">
      <c r="A288" s="44" t="s">
        <v>211</v>
      </c>
      <c r="B288" s="310" t="s">
        <v>221</v>
      </c>
      <c r="C288" s="310"/>
      <c r="D288" s="310"/>
      <c r="E288" s="310"/>
      <c r="F288" s="310"/>
      <c r="G288" s="310"/>
      <c r="H288" s="310"/>
      <c r="I288" s="310"/>
      <c r="J288" s="310"/>
      <c r="K288" s="310"/>
      <c r="L288" s="310"/>
      <c r="M288" s="310"/>
      <c r="N288" s="310"/>
      <c r="O288" s="310"/>
      <c r="P288" s="310"/>
      <c r="Q288" s="310"/>
      <c r="R288" s="310"/>
      <c r="S288" s="310"/>
      <c r="T288" s="310"/>
      <c r="U288" s="310"/>
      <c r="V288" s="310"/>
      <c r="W288" s="170"/>
    </row>
    <row r="289" ht="21" thickBot="1">
      <c r="A289" s="34" t="s">
        <v>419</v>
      </c>
    </row>
    <row r="290" spans="1:23" ht="32.25" customHeight="1">
      <c r="A290" s="415" t="s">
        <v>225</v>
      </c>
      <c r="B290" s="416"/>
      <c r="C290" s="416"/>
      <c r="D290" s="416"/>
      <c r="E290" s="417"/>
      <c r="F290" s="412" t="str">
        <f>'基本情報入力'!$D$15</f>
        <v>○○訪問介護事業所</v>
      </c>
      <c r="G290" s="413"/>
      <c r="H290" s="413"/>
      <c r="I290" s="413"/>
      <c r="J290" s="413"/>
      <c r="K290" s="413"/>
      <c r="L290" s="413"/>
      <c r="M290" s="413"/>
      <c r="N290" s="413"/>
      <c r="O290" s="413"/>
      <c r="P290" s="413"/>
      <c r="Q290" s="413"/>
      <c r="R290" s="413"/>
      <c r="S290" s="413"/>
      <c r="T290" s="413"/>
      <c r="U290" s="414"/>
      <c r="V290" s="218"/>
      <c r="W290" s="218"/>
    </row>
    <row r="291" spans="1:23" ht="32.25" customHeight="1">
      <c r="A291" s="364" t="s">
        <v>223</v>
      </c>
      <c r="B291" s="365"/>
      <c r="C291" s="365"/>
      <c r="D291" s="365"/>
      <c r="E291" s="370" t="str">
        <f>'基本情報入力'!$D$17</f>
        <v>大阪府富田林市寿町○○－○○</v>
      </c>
      <c r="F291" s="371"/>
      <c r="G291" s="371"/>
      <c r="H291" s="371"/>
      <c r="I291" s="371"/>
      <c r="J291" s="371"/>
      <c r="K291" s="371"/>
      <c r="L291" s="371"/>
      <c r="M291" s="371"/>
      <c r="N291" s="371"/>
      <c r="O291" s="371"/>
      <c r="P291" s="371"/>
      <c r="Q291" s="371"/>
      <c r="R291" s="371"/>
      <c r="S291" s="371"/>
      <c r="T291" s="371"/>
      <c r="U291" s="372"/>
      <c r="V291" s="190"/>
      <c r="W291" s="190"/>
    </row>
    <row r="292" spans="1:23" ht="32.25" customHeight="1">
      <c r="A292" s="364" t="s">
        <v>366</v>
      </c>
      <c r="B292" s="365"/>
      <c r="C292" s="656" t="str">
        <f>'基本情報入力'!$D$18</f>
        <v>０７２１-２０-１１９９</v>
      </c>
      <c r="D292" s="656"/>
      <c r="E292" s="803"/>
      <c r="F292" s="803"/>
      <c r="G292" s="803"/>
      <c r="H292" s="803"/>
      <c r="I292" s="803"/>
      <c r="J292" s="803"/>
      <c r="K292" s="399" t="s">
        <v>367</v>
      </c>
      <c r="L292" s="399"/>
      <c r="M292" s="370" t="str">
        <f>'基本情報入力'!$D$19</f>
        <v>０７２１-２０-１２０２</v>
      </c>
      <c r="N292" s="371"/>
      <c r="O292" s="371"/>
      <c r="P292" s="371"/>
      <c r="Q292" s="371"/>
      <c r="R292" s="371"/>
      <c r="S292" s="371"/>
      <c r="T292" s="371"/>
      <c r="U292" s="372"/>
      <c r="V292" s="190"/>
      <c r="W292" s="190"/>
    </row>
    <row r="293" spans="1:23" ht="32.25" customHeight="1" thickBot="1">
      <c r="A293" s="361" t="s">
        <v>224</v>
      </c>
      <c r="B293" s="362"/>
      <c r="C293" s="362"/>
      <c r="D293" s="954" t="str">
        <f>'基本情報入力'!$D$21&amp;'基本情報入力'!D22</f>
        <v>月～金曜日（ただし祝日、8/13～8/15・12/30～1/3を除く）９：００～１８：００</v>
      </c>
      <c r="E293" s="955"/>
      <c r="F293" s="955"/>
      <c r="G293" s="955"/>
      <c r="H293" s="955"/>
      <c r="I293" s="955"/>
      <c r="J293" s="955"/>
      <c r="K293" s="955"/>
      <c r="L293" s="955"/>
      <c r="M293" s="955"/>
      <c r="N293" s="955"/>
      <c r="O293" s="955"/>
      <c r="P293" s="955"/>
      <c r="Q293" s="955"/>
      <c r="R293" s="955"/>
      <c r="S293" s="955"/>
      <c r="T293" s="955"/>
      <c r="U293" s="956"/>
      <c r="V293" s="190"/>
      <c r="W293" s="190"/>
    </row>
    <row r="294" ht="12" customHeight="1" thickBot="1"/>
    <row r="295" spans="1:23" ht="32.25" customHeight="1">
      <c r="A295" s="415" t="s">
        <v>369</v>
      </c>
      <c r="B295" s="416"/>
      <c r="C295" s="416"/>
      <c r="D295" s="416"/>
      <c r="E295" s="417"/>
      <c r="F295" s="417"/>
      <c r="G295" s="417"/>
      <c r="H295" s="417"/>
      <c r="I295" s="417"/>
      <c r="J295" s="417"/>
      <c r="K295" s="417"/>
      <c r="L295" s="417"/>
      <c r="M295" s="412" t="str">
        <f>VLOOKUP('基本情報入力'!$D$43,'基本情報入力'!C47:I55,2,FALSE)</f>
        <v>富田林市役所</v>
      </c>
      <c r="N295" s="413"/>
      <c r="O295" s="413"/>
      <c r="P295" s="413"/>
      <c r="Q295" s="413"/>
      <c r="R295" s="413"/>
      <c r="S295" s="413"/>
      <c r="T295" s="413"/>
      <c r="U295" s="414"/>
      <c r="V295" s="218"/>
      <c r="W295" s="218"/>
    </row>
    <row r="296" spans="1:23" ht="32.25" customHeight="1">
      <c r="A296" s="364" t="s">
        <v>223</v>
      </c>
      <c r="B296" s="365"/>
      <c r="C296" s="365"/>
      <c r="D296" s="365"/>
      <c r="E296" s="957" t="str">
        <f>VLOOKUP('基本情報入力'!$D$43,'基本情報入力'!C47:I55,3,FALSE)</f>
        <v>富田林市常盤町1番1号</v>
      </c>
      <c r="F296" s="958"/>
      <c r="G296" s="958"/>
      <c r="H296" s="958"/>
      <c r="I296" s="958"/>
      <c r="J296" s="958"/>
      <c r="K296" s="958"/>
      <c r="L296" s="958"/>
      <c r="M296" s="958"/>
      <c r="N296" s="958"/>
      <c r="O296" s="958"/>
      <c r="P296" s="958"/>
      <c r="Q296" s="958"/>
      <c r="R296" s="958"/>
      <c r="S296" s="958"/>
      <c r="T296" s="958"/>
      <c r="U296" s="959"/>
      <c r="V296" s="219"/>
      <c r="W296" s="219"/>
    </row>
    <row r="297" spans="1:23" ht="32.25" customHeight="1">
      <c r="A297" s="364" t="s">
        <v>366</v>
      </c>
      <c r="B297" s="365"/>
      <c r="C297" s="656" t="str">
        <f>VLOOKUP('基本情報入力'!$D$43,'基本情報入力'!C47:I55,5,FALSE)</f>
        <v>０７２１-２５-１０００（代表）</v>
      </c>
      <c r="D297" s="657"/>
      <c r="E297" s="657"/>
      <c r="F297" s="657"/>
      <c r="G297" s="657"/>
      <c r="H297" s="657"/>
      <c r="I297" s="657"/>
      <c r="J297" s="657"/>
      <c r="K297" s="363" t="s">
        <v>367</v>
      </c>
      <c r="L297" s="363"/>
      <c r="M297" s="370" t="str">
        <f>VLOOKUP('基本情報入力'!$D$43,'基本情報入力'!C47:I55,6,FALSE)</f>
        <v>０７２１-２０-２１１３</v>
      </c>
      <c r="N297" s="371"/>
      <c r="O297" s="371"/>
      <c r="P297" s="371"/>
      <c r="Q297" s="371"/>
      <c r="R297" s="371"/>
      <c r="S297" s="371"/>
      <c r="T297" s="371"/>
      <c r="U297" s="372"/>
      <c r="V297" s="190"/>
      <c r="W297" s="190"/>
    </row>
    <row r="298" spans="1:23" ht="32.25" customHeight="1" thickBot="1">
      <c r="A298" s="361" t="s">
        <v>224</v>
      </c>
      <c r="B298" s="362"/>
      <c r="C298" s="362"/>
      <c r="D298" s="960" t="str">
        <f>VLOOKUP('基本情報入力'!$D$43,'基本情報入力'!C47:I55,7,FALSE)</f>
        <v>９時から１７時３０分（土日祝および12/30～1/3を除く）</v>
      </c>
      <c r="E298" s="961"/>
      <c r="F298" s="961"/>
      <c r="G298" s="961"/>
      <c r="H298" s="961"/>
      <c r="I298" s="961"/>
      <c r="J298" s="961"/>
      <c r="K298" s="961"/>
      <c r="L298" s="961"/>
      <c r="M298" s="961"/>
      <c r="N298" s="961"/>
      <c r="O298" s="961"/>
      <c r="P298" s="961"/>
      <c r="Q298" s="961"/>
      <c r="R298" s="961"/>
      <c r="S298" s="961"/>
      <c r="T298" s="961"/>
      <c r="U298" s="962"/>
      <c r="V298" s="190"/>
      <c r="W298" s="190"/>
    </row>
    <row r="299" ht="12" customHeight="1" thickBot="1"/>
    <row r="300" spans="1:37" ht="32.25" customHeight="1">
      <c r="A300" s="963" t="s">
        <v>402</v>
      </c>
      <c r="B300" s="413"/>
      <c r="C300" s="413"/>
      <c r="D300" s="413"/>
      <c r="E300" s="413"/>
      <c r="F300" s="413"/>
      <c r="G300" s="413"/>
      <c r="H300" s="413"/>
      <c r="I300" s="413"/>
      <c r="J300" s="413"/>
      <c r="K300" s="413"/>
      <c r="L300" s="413"/>
      <c r="M300" s="413"/>
      <c r="N300" s="413"/>
      <c r="O300" s="413"/>
      <c r="P300" s="413"/>
      <c r="Q300" s="413"/>
      <c r="R300" s="413"/>
      <c r="S300" s="413"/>
      <c r="T300" s="413"/>
      <c r="U300" s="414"/>
      <c r="V300" s="218"/>
      <c r="W300" s="218"/>
      <c r="X300" s="86"/>
      <c r="Y300" s="86"/>
      <c r="Z300" s="86"/>
      <c r="AA300" s="86"/>
      <c r="AB300" s="86"/>
      <c r="AC300" s="86"/>
      <c r="AD300" s="86"/>
      <c r="AE300" s="86"/>
      <c r="AF300" s="86"/>
      <c r="AG300" s="86"/>
      <c r="AH300" s="86"/>
      <c r="AI300" s="86"/>
      <c r="AJ300" s="86"/>
      <c r="AK300" s="86"/>
    </row>
    <row r="301" spans="1:23" ht="32.25" customHeight="1">
      <c r="A301" s="364" t="s">
        <v>223</v>
      </c>
      <c r="B301" s="365"/>
      <c r="C301" s="365"/>
      <c r="D301" s="365"/>
      <c r="E301" s="974" t="s">
        <v>333</v>
      </c>
      <c r="F301" s="975"/>
      <c r="G301" s="975"/>
      <c r="H301" s="975"/>
      <c r="I301" s="975"/>
      <c r="J301" s="975"/>
      <c r="K301" s="975"/>
      <c r="L301" s="975"/>
      <c r="M301" s="975"/>
      <c r="N301" s="975"/>
      <c r="O301" s="975"/>
      <c r="P301" s="975"/>
      <c r="Q301" s="975"/>
      <c r="R301" s="975"/>
      <c r="S301" s="975"/>
      <c r="T301" s="975"/>
      <c r="U301" s="976"/>
      <c r="V301" s="220"/>
      <c r="W301" s="220"/>
    </row>
    <row r="302" spans="1:23" ht="32.25" customHeight="1">
      <c r="A302" s="364" t="s">
        <v>366</v>
      </c>
      <c r="B302" s="365"/>
      <c r="C302" s="964" t="s">
        <v>381</v>
      </c>
      <c r="D302" s="964"/>
      <c r="E302" s="964"/>
      <c r="F302" s="964"/>
      <c r="G302" s="964"/>
      <c r="H302" s="964"/>
      <c r="I302" s="964"/>
      <c r="J302" s="964"/>
      <c r="K302" s="365" t="s">
        <v>367</v>
      </c>
      <c r="L302" s="365"/>
      <c r="M302" s="977" t="s">
        <v>379</v>
      </c>
      <c r="N302" s="978"/>
      <c r="O302" s="978"/>
      <c r="P302" s="978"/>
      <c r="Q302" s="978"/>
      <c r="R302" s="978"/>
      <c r="S302" s="978"/>
      <c r="T302" s="978"/>
      <c r="U302" s="979"/>
      <c r="V302" s="220"/>
      <c r="W302" s="220"/>
    </row>
    <row r="303" spans="1:23" ht="32.25" customHeight="1" thickBot="1">
      <c r="A303" s="361" t="s">
        <v>224</v>
      </c>
      <c r="B303" s="362"/>
      <c r="C303" s="362"/>
      <c r="D303" s="980" t="s">
        <v>380</v>
      </c>
      <c r="E303" s="981"/>
      <c r="F303" s="981"/>
      <c r="G303" s="981"/>
      <c r="H303" s="981"/>
      <c r="I303" s="981"/>
      <c r="J303" s="981"/>
      <c r="K303" s="981"/>
      <c r="L303" s="981"/>
      <c r="M303" s="981"/>
      <c r="N303" s="981"/>
      <c r="O303" s="981"/>
      <c r="P303" s="981"/>
      <c r="Q303" s="981"/>
      <c r="R303" s="981"/>
      <c r="S303" s="981"/>
      <c r="T303" s="981"/>
      <c r="U303" s="982"/>
      <c r="V303" s="220"/>
      <c r="W303" s="220"/>
    </row>
    <row r="304" spans="1:23" ht="18" customHeight="1">
      <c r="A304" s="196"/>
      <c r="B304" s="196"/>
      <c r="C304" s="196"/>
      <c r="D304" s="220"/>
      <c r="E304" s="220"/>
      <c r="F304" s="220"/>
      <c r="G304" s="220"/>
      <c r="H304" s="220"/>
      <c r="I304" s="220"/>
      <c r="J304" s="220"/>
      <c r="K304" s="220"/>
      <c r="L304" s="220"/>
      <c r="M304" s="220"/>
      <c r="N304" s="220"/>
      <c r="O304" s="220"/>
      <c r="P304" s="220"/>
      <c r="Q304" s="220"/>
      <c r="R304" s="220"/>
      <c r="S304" s="220"/>
      <c r="T304" s="220"/>
      <c r="U304" s="220"/>
      <c r="V304" s="220"/>
      <c r="W304" s="220"/>
    </row>
    <row r="305" spans="1:23" ht="32.25" customHeight="1">
      <c r="A305" s="286" t="s">
        <v>546</v>
      </c>
      <c r="B305" s="286"/>
      <c r="C305" s="286"/>
      <c r="D305" s="286"/>
      <c r="E305" s="286"/>
      <c r="F305" s="286"/>
      <c r="G305" s="286"/>
      <c r="H305" s="286"/>
      <c r="I305" s="286"/>
      <c r="J305" s="286"/>
      <c r="K305" s="286"/>
      <c r="L305" s="286"/>
      <c r="M305" s="286"/>
      <c r="N305" s="286"/>
      <c r="O305" s="286"/>
      <c r="P305" s="286"/>
      <c r="Q305" s="286"/>
      <c r="R305" s="286"/>
      <c r="S305" s="286"/>
      <c r="T305" s="286"/>
      <c r="U305" s="286"/>
      <c r="V305" s="235"/>
      <c r="W305" s="220"/>
    </row>
    <row r="306" spans="1:23" ht="18" customHeight="1">
      <c r="A306" s="285" t="s">
        <v>547</v>
      </c>
      <c r="B306" s="285"/>
      <c r="C306" s="285"/>
      <c r="D306" s="285"/>
      <c r="E306" s="285"/>
      <c r="F306" s="285"/>
      <c r="G306" s="285"/>
      <c r="H306" s="285"/>
      <c r="I306" s="285"/>
      <c r="J306" s="285"/>
      <c r="K306" s="285"/>
      <c r="L306" s="285"/>
      <c r="M306" s="285"/>
      <c r="N306" s="285"/>
      <c r="O306" s="285"/>
      <c r="P306" s="285"/>
      <c r="Q306" s="285"/>
      <c r="R306" s="285"/>
      <c r="S306" s="285"/>
      <c r="T306" s="285"/>
      <c r="U306" s="285"/>
      <c r="V306" s="285"/>
      <c r="W306" s="220"/>
    </row>
    <row r="307" spans="1:23" ht="18.75" customHeight="1">
      <c r="A307" s="236"/>
      <c r="B307" s="285" t="s">
        <v>548</v>
      </c>
      <c r="C307" s="285"/>
      <c r="D307" s="285"/>
      <c r="E307" s="285"/>
      <c r="F307" s="285"/>
      <c r="G307" s="285"/>
      <c r="H307" s="285"/>
      <c r="I307" s="285"/>
      <c r="J307" s="285"/>
      <c r="K307" s="285"/>
      <c r="L307" s="285"/>
      <c r="M307" s="285"/>
      <c r="N307" s="285"/>
      <c r="O307" s="285"/>
      <c r="P307" s="285"/>
      <c r="Q307" s="285"/>
      <c r="R307" s="285"/>
      <c r="S307" s="285"/>
      <c r="T307" s="285"/>
      <c r="U307" s="285"/>
      <c r="V307" s="285"/>
      <c r="W307" s="220"/>
    </row>
    <row r="308" spans="1:23" ht="18.75" customHeight="1">
      <c r="A308" s="236"/>
      <c r="B308" s="285" t="s">
        <v>549</v>
      </c>
      <c r="C308" s="285"/>
      <c r="D308" s="285"/>
      <c r="E308" s="285"/>
      <c r="F308" s="285"/>
      <c r="G308" s="285"/>
      <c r="H308" s="285"/>
      <c r="I308" s="285"/>
      <c r="J308" s="285"/>
      <c r="K308" s="285"/>
      <c r="L308" s="285"/>
      <c r="M308" s="285"/>
      <c r="N308" s="285"/>
      <c r="O308" s="285"/>
      <c r="P308" s="285"/>
      <c r="Q308" s="285"/>
      <c r="R308" s="285"/>
      <c r="S308" s="285"/>
      <c r="T308" s="285"/>
      <c r="U308" s="285"/>
      <c r="V308" s="285"/>
      <c r="W308" s="220"/>
    </row>
    <row r="309" spans="1:23" ht="18.75" customHeight="1">
      <c r="A309" s="236"/>
      <c r="B309" s="285" t="s">
        <v>550</v>
      </c>
      <c r="C309" s="285"/>
      <c r="D309" s="285"/>
      <c r="E309" s="285"/>
      <c r="F309" s="285"/>
      <c r="G309" s="285"/>
      <c r="H309" s="285"/>
      <c r="I309" s="285"/>
      <c r="J309" s="285"/>
      <c r="K309" s="285"/>
      <c r="L309" s="285"/>
      <c r="M309" s="285"/>
      <c r="N309" s="285"/>
      <c r="O309" s="285"/>
      <c r="P309" s="285"/>
      <c r="Q309" s="285"/>
      <c r="R309" s="285"/>
      <c r="S309" s="285"/>
      <c r="T309" s="285"/>
      <c r="U309" s="285"/>
      <c r="V309" s="285"/>
      <c r="W309" s="220"/>
    </row>
    <row r="310" spans="1:23" ht="18.75" customHeight="1">
      <c r="A310" s="285" t="s">
        <v>551</v>
      </c>
      <c r="B310" s="285"/>
      <c r="C310" s="285"/>
      <c r="D310" s="285"/>
      <c r="E310" s="285"/>
      <c r="F310" s="285"/>
      <c r="G310" s="285"/>
      <c r="H310" s="285"/>
      <c r="I310" s="285"/>
      <c r="J310" s="285"/>
      <c r="K310" s="285"/>
      <c r="L310" s="285"/>
      <c r="M310" s="285"/>
      <c r="N310" s="285"/>
      <c r="O310" s="285"/>
      <c r="P310" s="285"/>
      <c r="Q310" s="285"/>
      <c r="R310" s="285"/>
      <c r="S310" s="285"/>
      <c r="T310" s="285"/>
      <c r="U310" s="285"/>
      <c r="V310" s="285"/>
      <c r="W310" s="220"/>
    </row>
    <row r="311" spans="1:23" ht="18.75" customHeight="1">
      <c r="A311" s="236"/>
      <c r="B311" s="285" t="s">
        <v>552</v>
      </c>
      <c r="C311" s="285"/>
      <c r="D311" s="285"/>
      <c r="E311" s="285"/>
      <c r="F311" s="285"/>
      <c r="G311" s="285"/>
      <c r="H311" s="285"/>
      <c r="I311" s="285"/>
      <c r="J311" s="285"/>
      <c r="K311" s="285"/>
      <c r="L311" s="285"/>
      <c r="M311" s="285"/>
      <c r="N311" s="285"/>
      <c r="O311" s="285"/>
      <c r="P311" s="285"/>
      <c r="Q311" s="285"/>
      <c r="R311" s="285"/>
      <c r="S311" s="285"/>
      <c r="T311" s="285"/>
      <c r="U311" s="285"/>
      <c r="V311" s="285"/>
      <c r="W311" s="220"/>
    </row>
    <row r="312" ht="36" customHeight="1" thickBot="1">
      <c r="A312" s="130" t="s">
        <v>553</v>
      </c>
    </row>
    <row r="313" spans="1:23" ht="36" customHeight="1" thickBot="1">
      <c r="A313" s="430" t="s">
        <v>122</v>
      </c>
      <c r="B313" s="431"/>
      <c r="C313" s="431"/>
      <c r="D313" s="431"/>
      <c r="E313" s="431"/>
      <c r="F313" s="431"/>
      <c r="G313" s="431"/>
      <c r="H313" s="431"/>
      <c r="I313" s="432"/>
      <c r="J313" s="983" t="s">
        <v>436</v>
      </c>
      <c r="K313" s="984"/>
      <c r="L313" s="984"/>
      <c r="M313" s="984"/>
      <c r="N313" s="984"/>
      <c r="O313" s="984"/>
      <c r="P313" s="984"/>
      <c r="Q313" s="984"/>
      <c r="R313" s="984"/>
      <c r="S313" s="984"/>
      <c r="T313" s="984"/>
      <c r="U313" s="985"/>
      <c r="V313" s="221"/>
      <c r="W313" s="221"/>
    </row>
    <row r="314" ht="20.25">
      <c r="A314" s="34"/>
    </row>
    <row r="315" spans="1:23" ht="93" customHeight="1" thickBot="1">
      <c r="A315" s="810" t="s">
        <v>504</v>
      </c>
      <c r="B315" s="810"/>
      <c r="C315" s="810"/>
      <c r="D315" s="810"/>
      <c r="E315" s="810"/>
      <c r="F315" s="810"/>
      <c r="G315" s="810"/>
      <c r="H315" s="810"/>
      <c r="I315" s="810"/>
      <c r="J315" s="810"/>
      <c r="K315" s="810"/>
      <c r="L315" s="810"/>
      <c r="M315" s="810"/>
      <c r="N315" s="810"/>
      <c r="O315" s="810"/>
      <c r="P315" s="810"/>
      <c r="Q315" s="810"/>
      <c r="R315" s="810"/>
      <c r="S315" s="810"/>
      <c r="T315" s="810"/>
      <c r="U315" s="37"/>
      <c r="V315" s="37"/>
      <c r="W315" s="37"/>
    </row>
    <row r="316" spans="1:37" ht="43.5" customHeight="1">
      <c r="A316" s="820" t="s">
        <v>123</v>
      </c>
      <c r="B316" s="429" t="s">
        <v>229</v>
      </c>
      <c r="C316" s="429"/>
      <c r="D316" s="429"/>
      <c r="E316" s="965" t="str">
        <f>'基本情報入力'!$D$12</f>
        <v>大阪府大阪市○区○○－○○</v>
      </c>
      <c r="F316" s="966"/>
      <c r="G316" s="966"/>
      <c r="H316" s="966"/>
      <c r="I316" s="966"/>
      <c r="J316" s="966"/>
      <c r="K316" s="966"/>
      <c r="L316" s="966"/>
      <c r="M316" s="966"/>
      <c r="N316" s="966"/>
      <c r="O316" s="966"/>
      <c r="P316" s="966"/>
      <c r="Q316" s="966"/>
      <c r="R316" s="966"/>
      <c r="S316" s="966"/>
      <c r="T316" s="966"/>
      <c r="U316" s="967"/>
      <c r="V316" s="190"/>
      <c r="W316" s="190"/>
      <c r="Y316" s="62"/>
      <c r="Z316" s="62"/>
      <c r="AA316" s="62"/>
      <c r="AB316" s="62"/>
      <c r="AC316" s="62"/>
      <c r="AD316" s="62"/>
      <c r="AE316" s="62"/>
      <c r="AF316" s="62"/>
      <c r="AG316" s="62"/>
      <c r="AH316" s="62"/>
      <c r="AI316" s="62"/>
      <c r="AJ316" s="62"/>
      <c r="AK316" s="62"/>
    </row>
    <row r="317" spans="1:37" ht="43.5" customHeight="1">
      <c r="A317" s="821"/>
      <c r="B317" s="428" t="s">
        <v>124</v>
      </c>
      <c r="C317" s="428"/>
      <c r="D317" s="428"/>
      <c r="E317" s="951" t="str">
        <f>'基本情報入力'!$D$10</f>
        <v>株式会社○○○○</v>
      </c>
      <c r="F317" s="952"/>
      <c r="G317" s="952"/>
      <c r="H317" s="952"/>
      <c r="I317" s="952"/>
      <c r="J317" s="952"/>
      <c r="K317" s="952"/>
      <c r="L317" s="952"/>
      <c r="M317" s="952"/>
      <c r="N317" s="952"/>
      <c r="O317" s="952"/>
      <c r="P317" s="952"/>
      <c r="Q317" s="952"/>
      <c r="R317" s="952"/>
      <c r="S317" s="952"/>
      <c r="T317" s="952"/>
      <c r="U317" s="953"/>
      <c r="V317" s="190"/>
      <c r="W317" s="190"/>
      <c r="X317" s="62"/>
      <c r="Y317" s="62"/>
      <c r="Z317" s="62"/>
      <c r="AA317" s="62"/>
      <c r="AB317" s="62"/>
      <c r="AC317" s="62"/>
      <c r="AD317" s="62"/>
      <c r="AE317" s="62"/>
      <c r="AF317" s="62"/>
      <c r="AG317" s="62"/>
      <c r="AH317" s="62"/>
      <c r="AI317" s="62"/>
      <c r="AJ317" s="62"/>
      <c r="AK317" s="62"/>
    </row>
    <row r="318" spans="1:37" ht="43.5" customHeight="1" thickBot="1">
      <c r="A318" s="821"/>
      <c r="B318" s="425" t="s">
        <v>125</v>
      </c>
      <c r="C318" s="425"/>
      <c r="D318" s="425"/>
      <c r="E318" s="816" t="str">
        <f>'基本情報入力'!$D$11</f>
        <v>代表取締役　□□　□□□</v>
      </c>
      <c r="F318" s="816"/>
      <c r="G318" s="816"/>
      <c r="H318" s="816"/>
      <c r="I318" s="816"/>
      <c r="J318" s="816"/>
      <c r="K318" s="816"/>
      <c r="L318" s="816"/>
      <c r="M318" s="816"/>
      <c r="N318" s="816"/>
      <c r="O318" s="816"/>
      <c r="P318" s="817"/>
      <c r="Q318" s="818" t="s">
        <v>126</v>
      </c>
      <c r="R318" s="818"/>
      <c r="S318" s="818"/>
      <c r="T318" s="818"/>
      <c r="U318" s="819"/>
      <c r="V318" s="222"/>
      <c r="W318" s="222"/>
      <c r="X318" s="62"/>
      <c r="Y318" s="62"/>
      <c r="Z318" s="62"/>
      <c r="AA318" s="62"/>
      <c r="AB318" s="62"/>
      <c r="AC318" s="62"/>
      <c r="AD318" s="62"/>
      <c r="AE318" s="62"/>
      <c r="AF318" s="62"/>
      <c r="AG318" s="62"/>
      <c r="AH318" s="62"/>
      <c r="AI318" s="62"/>
      <c r="AJ318" s="62"/>
      <c r="AK318" s="62"/>
    </row>
    <row r="319" spans="1:37" ht="43.5" customHeight="1">
      <c r="A319" s="821"/>
      <c r="B319" s="429" t="s">
        <v>127</v>
      </c>
      <c r="C319" s="429"/>
      <c r="D319" s="429"/>
      <c r="E319" s="965" t="str">
        <f>'基本情報入力'!$D$15</f>
        <v>○○訪問介護事業所</v>
      </c>
      <c r="F319" s="966"/>
      <c r="G319" s="966"/>
      <c r="H319" s="966"/>
      <c r="I319" s="966"/>
      <c r="J319" s="966"/>
      <c r="K319" s="966"/>
      <c r="L319" s="966"/>
      <c r="M319" s="966"/>
      <c r="N319" s="966"/>
      <c r="O319" s="966"/>
      <c r="P319" s="966"/>
      <c r="Q319" s="966"/>
      <c r="R319" s="966"/>
      <c r="S319" s="966"/>
      <c r="T319" s="966"/>
      <c r="U319" s="967"/>
      <c r="V319" s="190"/>
      <c r="W319" s="190"/>
      <c r="X319" s="62"/>
      <c r="Y319" s="62"/>
      <c r="Z319" s="62"/>
      <c r="AA319" s="62"/>
      <c r="AB319" s="62"/>
      <c r="AC319" s="62"/>
      <c r="AD319" s="62"/>
      <c r="AE319" s="62"/>
      <c r="AF319" s="62"/>
      <c r="AG319" s="62"/>
      <c r="AH319" s="62"/>
      <c r="AI319" s="62"/>
      <c r="AJ319" s="62"/>
      <c r="AK319" s="62"/>
    </row>
    <row r="320" spans="1:37" ht="43.5" customHeight="1" thickBot="1">
      <c r="A320" s="822"/>
      <c r="B320" s="425" t="s">
        <v>128</v>
      </c>
      <c r="C320" s="425"/>
      <c r="D320" s="425"/>
      <c r="E320" s="801"/>
      <c r="F320" s="801"/>
      <c r="G320" s="801"/>
      <c r="H320" s="801"/>
      <c r="I320" s="801"/>
      <c r="J320" s="801"/>
      <c r="K320" s="801"/>
      <c r="L320" s="801"/>
      <c r="M320" s="801"/>
      <c r="N320" s="801"/>
      <c r="O320" s="801"/>
      <c r="P320" s="802"/>
      <c r="Q320" s="968" t="s">
        <v>126</v>
      </c>
      <c r="R320" s="968"/>
      <c r="S320" s="968"/>
      <c r="T320" s="968"/>
      <c r="U320" s="969"/>
      <c r="V320" s="222"/>
      <c r="W320" s="222"/>
      <c r="X320" s="654" t="s">
        <v>358</v>
      </c>
      <c r="Y320" s="654"/>
      <c r="Z320" s="654"/>
      <c r="AA320" s="654"/>
      <c r="AB320" s="654"/>
      <c r="AC320" s="654"/>
      <c r="AD320" s="654"/>
      <c r="AE320" s="654"/>
      <c r="AF320" s="654"/>
      <c r="AG320" s="654"/>
      <c r="AH320" s="654"/>
      <c r="AI320" s="654"/>
      <c r="AJ320" s="654"/>
      <c r="AK320" s="654"/>
    </row>
    <row r="321" spans="1:37" ht="19.5">
      <c r="A321" s="34"/>
      <c r="X321" s="654"/>
      <c r="Y321" s="654"/>
      <c r="Z321" s="654"/>
      <c r="AA321" s="654"/>
      <c r="AB321" s="654"/>
      <c r="AC321" s="654"/>
      <c r="AD321" s="654"/>
      <c r="AE321" s="654"/>
      <c r="AF321" s="654"/>
      <c r="AG321" s="654"/>
      <c r="AH321" s="654"/>
      <c r="AI321" s="654"/>
      <c r="AJ321" s="654"/>
      <c r="AK321" s="654"/>
    </row>
    <row r="322" spans="1:37" ht="21" thickBot="1">
      <c r="A322" s="36" t="s">
        <v>131</v>
      </c>
      <c r="X322" s="62"/>
      <c r="Y322" s="62"/>
      <c r="Z322" s="62"/>
      <c r="AA322" s="62"/>
      <c r="AB322" s="62"/>
      <c r="AC322" s="62"/>
      <c r="AD322" s="62"/>
      <c r="AE322" s="62"/>
      <c r="AF322" s="62"/>
      <c r="AG322" s="62"/>
      <c r="AH322" s="62"/>
      <c r="AI322" s="62"/>
      <c r="AJ322" s="62"/>
      <c r="AK322" s="62"/>
    </row>
    <row r="323" spans="1:37" ht="42.75" customHeight="1">
      <c r="A323" s="291" t="s">
        <v>342</v>
      </c>
      <c r="B323" s="292"/>
      <c r="C323" s="293"/>
      <c r="D323" s="796" t="s">
        <v>129</v>
      </c>
      <c r="E323" s="293"/>
      <c r="F323" s="808"/>
      <c r="G323" s="809"/>
      <c r="H323" s="809"/>
      <c r="I323" s="809"/>
      <c r="J323" s="809"/>
      <c r="K323" s="809"/>
      <c r="L323" s="809"/>
      <c r="M323" s="809"/>
      <c r="N323" s="809"/>
      <c r="O323" s="809"/>
      <c r="P323" s="809"/>
      <c r="Q323" s="809"/>
      <c r="R323" s="809"/>
      <c r="S323" s="809"/>
      <c r="T323" s="809"/>
      <c r="U323" s="230"/>
      <c r="V323" s="223"/>
      <c r="W323" s="223"/>
      <c r="X323" s="442" t="s">
        <v>497</v>
      </c>
      <c r="Y323" s="442"/>
      <c r="Z323" s="442"/>
      <c r="AA323" s="442"/>
      <c r="AB323" s="442"/>
      <c r="AC323" s="442"/>
      <c r="AD323" s="442"/>
      <c r="AE323" s="442"/>
      <c r="AF323" s="442"/>
      <c r="AG323" s="442"/>
      <c r="AH323" s="442"/>
      <c r="AI323" s="442"/>
      <c r="AJ323" s="442"/>
      <c r="AK323" s="442"/>
    </row>
    <row r="324" spans="1:37" ht="42.75" customHeight="1" thickBot="1">
      <c r="A324" s="307"/>
      <c r="B324" s="308"/>
      <c r="C324" s="309"/>
      <c r="D324" s="986" t="s">
        <v>130</v>
      </c>
      <c r="E324" s="309"/>
      <c r="F324" s="797"/>
      <c r="G324" s="798"/>
      <c r="H324" s="798"/>
      <c r="I324" s="798"/>
      <c r="J324" s="798"/>
      <c r="K324" s="798"/>
      <c r="L324" s="798"/>
      <c r="M324" s="798"/>
      <c r="N324" s="798"/>
      <c r="O324" s="798"/>
      <c r="P324" s="798"/>
      <c r="Q324" s="970" t="s">
        <v>126</v>
      </c>
      <c r="R324" s="970"/>
      <c r="S324" s="970"/>
      <c r="T324" s="970"/>
      <c r="U324" s="971"/>
      <c r="V324" s="222"/>
      <c r="W324" s="222"/>
      <c r="X324" s="442"/>
      <c r="Y324" s="442"/>
      <c r="Z324" s="442"/>
      <c r="AA324" s="442"/>
      <c r="AB324" s="442"/>
      <c r="AC324" s="442"/>
      <c r="AD324" s="442"/>
      <c r="AE324" s="442"/>
      <c r="AF324" s="442"/>
      <c r="AG324" s="442"/>
      <c r="AH324" s="442"/>
      <c r="AI324" s="442"/>
      <c r="AJ324" s="442"/>
      <c r="AK324" s="442"/>
    </row>
    <row r="325" spans="1:37" ht="66.75" customHeight="1" thickBot="1">
      <c r="A325" s="814" t="s">
        <v>454</v>
      </c>
      <c r="B325" s="815"/>
      <c r="C325" s="815"/>
      <c r="D325" s="815"/>
      <c r="E325" s="815"/>
      <c r="F325" s="815"/>
      <c r="G325" s="815"/>
      <c r="H325" s="811"/>
      <c r="I325" s="812"/>
      <c r="J325" s="812"/>
      <c r="K325" s="812"/>
      <c r="L325" s="812"/>
      <c r="M325" s="812"/>
      <c r="N325" s="812"/>
      <c r="O325" s="812"/>
      <c r="P325" s="813"/>
      <c r="Q325" s="136" t="s">
        <v>455</v>
      </c>
      <c r="R325" s="806"/>
      <c r="S325" s="807"/>
      <c r="T325" s="807"/>
      <c r="U325" s="169"/>
      <c r="V325" s="224"/>
      <c r="W325" s="224"/>
      <c r="X325" s="442"/>
      <c r="Y325" s="442"/>
      <c r="Z325" s="442"/>
      <c r="AA325" s="442"/>
      <c r="AB325" s="442"/>
      <c r="AC325" s="442"/>
      <c r="AD325" s="442"/>
      <c r="AE325" s="442"/>
      <c r="AF325" s="442"/>
      <c r="AG325" s="442"/>
      <c r="AH325" s="442"/>
      <c r="AI325" s="442"/>
      <c r="AJ325" s="442"/>
      <c r="AK325" s="442"/>
    </row>
    <row r="326" spans="1:37" ht="18" customHeight="1" thickBot="1">
      <c r="A326" s="34"/>
      <c r="X326" s="442"/>
      <c r="Y326" s="442"/>
      <c r="Z326" s="442"/>
      <c r="AA326" s="442"/>
      <c r="AB326" s="442"/>
      <c r="AC326" s="442"/>
      <c r="AD326" s="442"/>
      <c r="AE326" s="442"/>
      <c r="AF326" s="442"/>
      <c r="AG326" s="442"/>
      <c r="AH326" s="442"/>
      <c r="AI326" s="442"/>
      <c r="AJ326" s="442"/>
      <c r="AK326" s="442"/>
    </row>
    <row r="327" spans="1:37" ht="42.75" customHeight="1">
      <c r="A327" s="631" t="s">
        <v>502</v>
      </c>
      <c r="B327" s="632"/>
      <c r="C327" s="632"/>
      <c r="D327" s="632"/>
      <c r="E327" s="632"/>
      <c r="F327" s="429" t="s">
        <v>129</v>
      </c>
      <c r="G327" s="429"/>
      <c r="H327" s="429"/>
      <c r="I327" s="350"/>
      <c r="J327" s="351"/>
      <c r="K327" s="351"/>
      <c r="L327" s="351"/>
      <c r="M327" s="351"/>
      <c r="N327" s="351"/>
      <c r="O327" s="351"/>
      <c r="P327" s="351"/>
      <c r="Q327" s="352"/>
      <c r="R327" s="352"/>
      <c r="S327" s="352"/>
      <c r="T327" s="352"/>
      <c r="U327" s="231"/>
      <c r="V327" s="225"/>
      <c r="W327" s="225"/>
      <c r="X327" s="442"/>
      <c r="Y327" s="442"/>
      <c r="Z327" s="442"/>
      <c r="AA327" s="442"/>
      <c r="AB327" s="442"/>
      <c r="AC327" s="442"/>
      <c r="AD327" s="442"/>
      <c r="AE327" s="442"/>
      <c r="AF327" s="442"/>
      <c r="AG327" s="442"/>
      <c r="AH327" s="442"/>
      <c r="AI327" s="442"/>
      <c r="AJ327" s="442"/>
      <c r="AK327" s="442"/>
    </row>
    <row r="328" spans="1:37" ht="42.75" customHeight="1" thickBot="1">
      <c r="A328" s="633"/>
      <c r="B328" s="634"/>
      <c r="C328" s="634"/>
      <c r="D328" s="634"/>
      <c r="E328" s="634"/>
      <c r="F328" s="425" t="s">
        <v>130</v>
      </c>
      <c r="G328" s="425"/>
      <c r="H328" s="425"/>
      <c r="I328" s="353"/>
      <c r="J328" s="354"/>
      <c r="K328" s="354"/>
      <c r="L328" s="354"/>
      <c r="M328" s="354"/>
      <c r="N328" s="354"/>
      <c r="O328" s="354"/>
      <c r="P328" s="354"/>
      <c r="Q328" s="972" t="s">
        <v>126</v>
      </c>
      <c r="R328" s="972"/>
      <c r="S328" s="972"/>
      <c r="T328" s="972"/>
      <c r="U328" s="973"/>
      <c r="V328" s="222"/>
      <c r="W328" s="222"/>
      <c r="X328" s="442"/>
      <c r="Y328" s="442"/>
      <c r="Z328" s="442"/>
      <c r="AA328" s="442"/>
      <c r="AB328" s="442"/>
      <c r="AC328" s="442"/>
      <c r="AD328" s="442"/>
      <c r="AE328" s="442"/>
      <c r="AF328" s="442"/>
      <c r="AG328" s="442"/>
      <c r="AH328" s="442"/>
      <c r="AI328" s="442"/>
      <c r="AJ328" s="442"/>
      <c r="AK328" s="442"/>
    </row>
    <row r="329" spans="1:37" ht="44.25" customHeight="1">
      <c r="A329" s="34"/>
      <c r="X329" s="442"/>
      <c r="Y329" s="442"/>
      <c r="Z329" s="442"/>
      <c r="AA329" s="442"/>
      <c r="AB329" s="442"/>
      <c r="AC329" s="442"/>
      <c r="AD329" s="442"/>
      <c r="AE329" s="442"/>
      <c r="AF329" s="442"/>
      <c r="AG329" s="442"/>
      <c r="AH329" s="442"/>
      <c r="AI329" s="442"/>
      <c r="AJ329" s="442"/>
      <c r="AK329" s="442"/>
    </row>
    <row r="330" spans="1:37" ht="55.5" customHeight="1">
      <c r="A330" s="389" t="s">
        <v>409</v>
      </c>
      <c r="B330" s="389"/>
      <c r="C330" s="389"/>
      <c r="D330" s="389"/>
      <c r="E330" s="389"/>
      <c r="F330" s="389"/>
      <c r="G330" s="389"/>
      <c r="H330" s="389"/>
      <c r="I330" s="389"/>
      <c r="J330" s="389"/>
      <c r="K330" s="389"/>
      <c r="L330" s="389"/>
      <c r="M330" s="389"/>
      <c r="N330" s="389"/>
      <c r="O330" s="389"/>
      <c r="P330" s="389"/>
      <c r="Q330" s="389"/>
      <c r="R330" s="389"/>
      <c r="S330" s="132"/>
      <c r="T330" s="106"/>
      <c r="U330" s="187"/>
      <c r="V330" s="187"/>
      <c r="W330" s="187"/>
      <c r="X330" s="442"/>
      <c r="Y330" s="442"/>
      <c r="Z330" s="442"/>
      <c r="AA330" s="442"/>
      <c r="AB330" s="442"/>
      <c r="AC330" s="442"/>
      <c r="AD330" s="442"/>
      <c r="AE330" s="442"/>
      <c r="AF330" s="442"/>
      <c r="AG330" s="442"/>
      <c r="AH330" s="442"/>
      <c r="AI330" s="442"/>
      <c r="AJ330" s="442"/>
      <c r="AK330" s="442"/>
    </row>
    <row r="331" spans="1:37" ht="55.5" customHeight="1">
      <c r="A331" s="389"/>
      <c r="B331" s="389"/>
      <c r="C331" s="389"/>
      <c r="D331" s="389"/>
      <c r="E331" s="389"/>
      <c r="F331" s="389"/>
      <c r="G331" s="389"/>
      <c r="H331" s="389"/>
      <c r="I331" s="389"/>
      <c r="J331" s="389"/>
      <c r="K331" s="389"/>
      <c r="L331" s="389"/>
      <c r="M331" s="389"/>
      <c r="N331" s="389"/>
      <c r="O331" s="389"/>
      <c r="P331" s="389"/>
      <c r="Q331" s="389"/>
      <c r="R331" s="389"/>
      <c r="S331" s="132"/>
      <c r="T331" s="106"/>
      <c r="U331" s="187"/>
      <c r="V331" s="187"/>
      <c r="W331" s="187"/>
      <c r="X331" s="442"/>
      <c r="Y331" s="442"/>
      <c r="Z331" s="442"/>
      <c r="AA331" s="442"/>
      <c r="AB331" s="442"/>
      <c r="AC331" s="442"/>
      <c r="AD331" s="442"/>
      <c r="AE331" s="442"/>
      <c r="AF331" s="442"/>
      <c r="AG331" s="442"/>
      <c r="AH331" s="442"/>
      <c r="AI331" s="442"/>
      <c r="AJ331" s="442"/>
      <c r="AK331" s="442"/>
    </row>
    <row r="332" spans="1:23" ht="55.5" customHeight="1">
      <c r="A332" s="389"/>
      <c r="B332" s="389"/>
      <c r="C332" s="389"/>
      <c r="D332" s="389"/>
      <c r="E332" s="389"/>
      <c r="F332" s="389"/>
      <c r="G332" s="389"/>
      <c r="H332" s="389"/>
      <c r="I332" s="389"/>
      <c r="J332" s="389"/>
      <c r="K332" s="389"/>
      <c r="L332" s="389"/>
      <c r="M332" s="389"/>
      <c r="N332" s="389"/>
      <c r="O332" s="389"/>
      <c r="P332" s="389"/>
      <c r="Q332" s="389"/>
      <c r="R332" s="389"/>
      <c r="S332" s="132"/>
      <c r="T332" s="106"/>
      <c r="U332" s="187"/>
      <c r="V332" s="187"/>
      <c r="W332" s="187"/>
    </row>
  </sheetData>
  <sheetProtection/>
  <mergeCells count="541">
    <mergeCell ref="E319:U319"/>
    <mergeCell ref="Q320:U320"/>
    <mergeCell ref="Q324:U324"/>
    <mergeCell ref="Q328:U328"/>
    <mergeCell ref="E301:U301"/>
    <mergeCell ref="M302:U302"/>
    <mergeCell ref="D303:U303"/>
    <mergeCell ref="J313:U313"/>
    <mergeCell ref="E316:U316"/>
    <mergeCell ref="D324:E324"/>
    <mergeCell ref="D220:L220"/>
    <mergeCell ref="E317:U317"/>
    <mergeCell ref="D293:U293"/>
    <mergeCell ref="M295:U295"/>
    <mergeCell ref="E296:U296"/>
    <mergeCell ref="M297:U297"/>
    <mergeCell ref="D298:U298"/>
    <mergeCell ref="A300:U300"/>
    <mergeCell ref="C302:J302"/>
    <mergeCell ref="K302:L302"/>
    <mergeCell ref="A224:V224"/>
    <mergeCell ref="E231:V231"/>
    <mergeCell ref="E232:V232"/>
    <mergeCell ref="A225:D225"/>
    <mergeCell ref="K225:L225"/>
    <mergeCell ref="A226:E226"/>
    <mergeCell ref="F227:J227"/>
    <mergeCell ref="M227:T227"/>
    <mergeCell ref="K227:L227"/>
    <mergeCell ref="D212:V212"/>
    <mergeCell ref="D213:V213"/>
    <mergeCell ref="A215:V215"/>
    <mergeCell ref="A216:V216"/>
    <mergeCell ref="O217:V217"/>
    <mergeCell ref="O218:V218"/>
    <mergeCell ref="E217:L217"/>
    <mergeCell ref="J192:V192"/>
    <mergeCell ref="A193:V193"/>
    <mergeCell ref="B196:V196"/>
    <mergeCell ref="B197:V197"/>
    <mergeCell ref="B198:V198"/>
    <mergeCell ref="B199:V199"/>
    <mergeCell ref="F192:I192"/>
    <mergeCell ref="A189:E192"/>
    <mergeCell ref="F191:I191"/>
    <mergeCell ref="F189:I189"/>
    <mergeCell ref="K181:V181"/>
    <mergeCell ref="K182:V182"/>
    <mergeCell ref="G185:V185"/>
    <mergeCell ref="G186:V186"/>
    <mergeCell ref="A182:J182"/>
    <mergeCell ref="A185:F185"/>
    <mergeCell ref="A186:F186"/>
    <mergeCell ref="E175:V175"/>
    <mergeCell ref="E176:V176"/>
    <mergeCell ref="A175:D175"/>
    <mergeCell ref="A176:D179"/>
    <mergeCell ref="E178:K178"/>
    <mergeCell ref="E179:K179"/>
    <mergeCell ref="A120:G120"/>
    <mergeCell ref="H121:O121"/>
    <mergeCell ref="A123:G123"/>
    <mergeCell ref="H123:O123"/>
    <mergeCell ref="B158:T158"/>
    <mergeCell ref="B163:T163"/>
    <mergeCell ref="P123:V123"/>
    <mergeCell ref="P110:V112"/>
    <mergeCell ref="P113:V115"/>
    <mergeCell ref="P116:V118"/>
    <mergeCell ref="A128:V128"/>
    <mergeCell ref="A124:T124"/>
    <mergeCell ref="H106:J106"/>
    <mergeCell ref="A116:G118"/>
    <mergeCell ref="K108:L108"/>
    <mergeCell ref="P119:V119"/>
    <mergeCell ref="P120:V120"/>
    <mergeCell ref="A103:V103"/>
    <mergeCell ref="K109:L109"/>
    <mergeCell ref="K112:L112"/>
    <mergeCell ref="K115:L115"/>
    <mergeCell ref="A113:G115"/>
    <mergeCell ref="A110:G112"/>
    <mergeCell ref="A107:G109"/>
    <mergeCell ref="H110:J112"/>
    <mergeCell ref="P106:V106"/>
    <mergeCell ref="P107:V109"/>
    <mergeCell ref="R93:T93"/>
    <mergeCell ref="P93:Q93"/>
    <mergeCell ref="G93:L93"/>
    <mergeCell ref="R91:T91"/>
    <mergeCell ref="A102:V102"/>
    <mergeCell ref="U90:V90"/>
    <mergeCell ref="U91:V91"/>
    <mergeCell ref="U92:V92"/>
    <mergeCell ref="U93:V93"/>
    <mergeCell ref="A98:V98"/>
    <mergeCell ref="A99:V99"/>
    <mergeCell ref="M92:O92"/>
    <mergeCell ref="R90:T90"/>
    <mergeCell ref="G92:L92"/>
    <mergeCell ref="A91:F93"/>
    <mergeCell ref="U84:V84"/>
    <mergeCell ref="U85:V85"/>
    <mergeCell ref="U86:V86"/>
    <mergeCell ref="U87:V87"/>
    <mergeCell ref="U88:V88"/>
    <mergeCell ref="U89:V89"/>
    <mergeCell ref="U78:V78"/>
    <mergeCell ref="U79:V79"/>
    <mergeCell ref="U80:V80"/>
    <mergeCell ref="U81:V81"/>
    <mergeCell ref="U82:V82"/>
    <mergeCell ref="U83:V83"/>
    <mergeCell ref="U72:V72"/>
    <mergeCell ref="U73:V73"/>
    <mergeCell ref="U74:V74"/>
    <mergeCell ref="U75:V75"/>
    <mergeCell ref="U76:V76"/>
    <mergeCell ref="U77:V77"/>
    <mergeCell ref="R325:T325"/>
    <mergeCell ref="F323:T323"/>
    <mergeCell ref="A315:T315"/>
    <mergeCell ref="H325:P325"/>
    <mergeCell ref="B320:D320"/>
    <mergeCell ref="A325:G325"/>
    <mergeCell ref="B319:D319"/>
    <mergeCell ref="E318:P318"/>
    <mergeCell ref="Q318:U318"/>
    <mergeCell ref="A316:A320"/>
    <mergeCell ref="A291:D291"/>
    <mergeCell ref="A293:C293"/>
    <mergeCell ref="Q274:S274"/>
    <mergeCell ref="A323:C324"/>
    <mergeCell ref="D323:E323"/>
    <mergeCell ref="F324:P324"/>
    <mergeCell ref="O278:P278"/>
    <mergeCell ref="E320:P320"/>
    <mergeCell ref="C292:J292"/>
    <mergeCell ref="A274:P274"/>
    <mergeCell ref="A5:T5"/>
    <mergeCell ref="E8:T8"/>
    <mergeCell ref="E9:T9"/>
    <mergeCell ref="E10:T10"/>
    <mergeCell ref="E11:T11"/>
    <mergeCell ref="K19:L19"/>
    <mergeCell ref="A8:D8"/>
    <mergeCell ref="A9:D9"/>
    <mergeCell ref="A10:D10"/>
    <mergeCell ref="A11:D11"/>
    <mergeCell ref="B284:T284"/>
    <mergeCell ref="E24:T24"/>
    <mergeCell ref="E26:T26"/>
    <mergeCell ref="E27:T27"/>
    <mergeCell ref="E29:T29"/>
    <mergeCell ref="E30:T30"/>
    <mergeCell ref="E33:L33"/>
    <mergeCell ref="A236:V236"/>
    <mergeCell ref="A239:V239"/>
    <mergeCell ref="U69:V69"/>
    <mergeCell ref="A219:E219"/>
    <mergeCell ref="B246:V246"/>
    <mergeCell ref="A255:V255"/>
    <mergeCell ref="G277:N277"/>
    <mergeCell ref="M269:O269"/>
    <mergeCell ref="Q261:T261"/>
    <mergeCell ref="E233:V233"/>
    <mergeCell ref="M261:P261"/>
    <mergeCell ref="Q262:S262"/>
    <mergeCell ref="Q263:S263"/>
    <mergeCell ref="B242:V242"/>
    <mergeCell ref="O277:P277"/>
    <mergeCell ref="G262:L262"/>
    <mergeCell ref="M225:T225"/>
    <mergeCell ref="F226:T226"/>
    <mergeCell ref="E225:J225"/>
    <mergeCell ref="A260:R260"/>
    <mergeCell ref="B252:R252"/>
    <mergeCell ref="B251:R251"/>
    <mergeCell ref="B268:F268"/>
    <mergeCell ref="J190:V190"/>
    <mergeCell ref="J191:V191"/>
    <mergeCell ref="B247:V247"/>
    <mergeCell ref="B248:V248"/>
    <mergeCell ref="A187:V187"/>
    <mergeCell ref="J189:V189"/>
    <mergeCell ref="M218:N218"/>
    <mergeCell ref="A218:D218"/>
    <mergeCell ref="F219:T219"/>
    <mergeCell ref="E218:L218"/>
    <mergeCell ref="A180:T180"/>
    <mergeCell ref="E177:K177"/>
    <mergeCell ref="L177:V177"/>
    <mergeCell ref="L178:V178"/>
    <mergeCell ref="L179:V179"/>
    <mergeCell ref="A129:V129"/>
    <mergeCell ref="A130:V130"/>
    <mergeCell ref="B146:V146"/>
    <mergeCell ref="A170:V170"/>
    <mergeCell ref="A172:V172"/>
    <mergeCell ref="K118:L118"/>
    <mergeCell ref="A131:V131"/>
    <mergeCell ref="A132:V132"/>
    <mergeCell ref="A133:V133"/>
    <mergeCell ref="A134:V134"/>
    <mergeCell ref="A136:V136"/>
    <mergeCell ref="P121:V121"/>
    <mergeCell ref="P122:V122"/>
    <mergeCell ref="A126:V126"/>
    <mergeCell ref="A127:V127"/>
    <mergeCell ref="F52:T52"/>
    <mergeCell ref="A135:R135"/>
    <mergeCell ref="F53:T53"/>
    <mergeCell ref="F54:T54"/>
    <mergeCell ref="R86:T86"/>
    <mergeCell ref="R87:T87"/>
    <mergeCell ref="M85:O85"/>
    <mergeCell ref="R85:T85"/>
    <mergeCell ref="H116:J118"/>
    <mergeCell ref="R82:T82"/>
    <mergeCell ref="B50:E50"/>
    <mergeCell ref="P70:Q70"/>
    <mergeCell ref="P71:Q71"/>
    <mergeCell ref="B62:E62"/>
    <mergeCell ref="F50:T50"/>
    <mergeCell ref="F51:T51"/>
    <mergeCell ref="P68:V68"/>
    <mergeCell ref="U70:V70"/>
    <mergeCell ref="U71:V71"/>
    <mergeCell ref="F55:T55"/>
    <mergeCell ref="G68:L69"/>
    <mergeCell ref="P73:Q73"/>
    <mergeCell ref="M68:O69"/>
    <mergeCell ref="R72:T72"/>
    <mergeCell ref="P69:Q69"/>
    <mergeCell ref="R73:T73"/>
    <mergeCell ref="R70:T70"/>
    <mergeCell ref="F62:T62"/>
    <mergeCell ref="B82:F84"/>
    <mergeCell ref="R92:T92"/>
    <mergeCell ref="P92:Q92"/>
    <mergeCell ref="P91:Q91"/>
    <mergeCell ref="M84:O84"/>
    <mergeCell ref="P90:Q90"/>
    <mergeCell ref="P85:Q85"/>
    <mergeCell ref="M83:O83"/>
    <mergeCell ref="R89:T89"/>
    <mergeCell ref="F58:T58"/>
    <mergeCell ref="F59:T59"/>
    <mergeCell ref="F60:T60"/>
    <mergeCell ref="F61:T61"/>
    <mergeCell ref="P84:Q84"/>
    <mergeCell ref="P83:Q83"/>
    <mergeCell ref="P82:Q82"/>
    <mergeCell ref="P81:Q81"/>
    <mergeCell ref="P72:Q72"/>
    <mergeCell ref="G72:L72"/>
    <mergeCell ref="F57:T57"/>
    <mergeCell ref="K113:L113"/>
    <mergeCell ref="M114:O114"/>
    <mergeCell ref="M112:O112"/>
    <mergeCell ref="M109:O109"/>
    <mergeCell ref="F49:T49"/>
    <mergeCell ref="P78:Q78"/>
    <mergeCell ref="P77:Q77"/>
    <mergeCell ref="P76:Q76"/>
    <mergeCell ref="R69:T69"/>
    <mergeCell ref="B1:G1"/>
    <mergeCell ref="X323:AK331"/>
    <mergeCell ref="X320:AK321"/>
    <mergeCell ref="X176:AK180"/>
    <mergeCell ref="X8:AK12"/>
    <mergeCell ref="C297:J297"/>
    <mergeCell ref="X277:AK278"/>
    <mergeCell ref="H120:O120"/>
    <mergeCell ref="K107:L107"/>
    <mergeCell ref="H107:J109"/>
    <mergeCell ref="P89:Q89"/>
    <mergeCell ref="G82:L82"/>
    <mergeCell ref="P74:Q74"/>
    <mergeCell ref="G83:L83"/>
    <mergeCell ref="B76:F78"/>
    <mergeCell ref="G76:L76"/>
    <mergeCell ref="G77:L77"/>
    <mergeCell ref="M78:O78"/>
    <mergeCell ref="M76:O76"/>
    <mergeCell ref="M77:O77"/>
    <mergeCell ref="F327:H327"/>
    <mergeCell ref="A327:E328"/>
    <mergeCell ref="G264:L264"/>
    <mergeCell ref="A85:A90"/>
    <mergeCell ref="G91:L91"/>
    <mergeCell ref="A278:F278"/>
    <mergeCell ref="H113:J115"/>
    <mergeCell ref="B287:V287"/>
    <mergeCell ref="B288:V288"/>
    <mergeCell ref="M108:O108"/>
    <mergeCell ref="G278:N278"/>
    <mergeCell ref="F63:T63"/>
    <mergeCell ref="G64:T64"/>
    <mergeCell ref="R74:T74"/>
    <mergeCell ref="R75:T75"/>
    <mergeCell ref="P87:Q87"/>
    <mergeCell ref="M110:O110"/>
    <mergeCell ref="M111:O111"/>
    <mergeCell ref="G80:L80"/>
    <mergeCell ref="G267:L267"/>
    <mergeCell ref="G266:L266"/>
    <mergeCell ref="G268:L268"/>
    <mergeCell ref="Q265:S265"/>
    <mergeCell ref="A233:D233"/>
    <mergeCell ref="B263:F263"/>
    <mergeCell ref="G263:L263"/>
    <mergeCell ref="B243:V243"/>
    <mergeCell ref="B244:V244"/>
    <mergeCell ref="B266:F266"/>
    <mergeCell ref="B267:F267"/>
    <mergeCell ref="A3:T3"/>
    <mergeCell ref="F328:H328"/>
    <mergeCell ref="B70:F72"/>
    <mergeCell ref="M70:O70"/>
    <mergeCell ref="M71:O71"/>
    <mergeCell ref="M72:O72"/>
    <mergeCell ref="B265:F265"/>
    <mergeCell ref="G79:L79"/>
    <mergeCell ref="P75:Q75"/>
    <mergeCell ref="A269:L269"/>
    <mergeCell ref="A106:G106"/>
    <mergeCell ref="M89:O89"/>
    <mergeCell ref="A70:A84"/>
    <mergeCell ref="M107:O107"/>
    <mergeCell ref="K110:L110"/>
    <mergeCell ref="K114:L114"/>
    <mergeCell ref="M113:O113"/>
    <mergeCell ref="M90:O90"/>
    <mergeCell ref="A100:V100"/>
    <mergeCell ref="A101:V101"/>
    <mergeCell ref="K111:L111"/>
    <mergeCell ref="X192:AK192"/>
    <mergeCell ref="X181:AK181"/>
    <mergeCell ref="X189:AK190"/>
    <mergeCell ref="X175:AK175"/>
    <mergeCell ref="M115:O115"/>
    <mergeCell ref="B147:V147"/>
    <mergeCell ref="X186:AK186"/>
    <mergeCell ref="A181:J181"/>
    <mergeCell ref="H119:O119"/>
    <mergeCell ref="F190:I190"/>
    <mergeCell ref="AM193:AO193"/>
    <mergeCell ref="A217:D217"/>
    <mergeCell ref="M217:N217"/>
    <mergeCell ref="A212:C212"/>
    <mergeCell ref="A213:C213"/>
    <mergeCell ref="X217:AL219"/>
    <mergeCell ref="X209:AK210"/>
    <mergeCell ref="B200:V200"/>
    <mergeCell ref="A202:V202"/>
    <mergeCell ref="B58:E58"/>
    <mergeCell ref="M93:O93"/>
    <mergeCell ref="G75:L75"/>
    <mergeCell ref="B57:E57"/>
    <mergeCell ref="B61:E61"/>
    <mergeCell ref="B88:F90"/>
    <mergeCell ref="B79:F81"/>
    <mergeCell ref="M73:O73"/>
    <mergeCell ref="B63:E63"/>
    <mergeCell ref="G84:L84"/>
    <mergeCell ref="A49:A59"/>
    <mergeCell ref="A60:A63"/>
    <mergeCell ref="A24:D24"/>
    <mergeCell ref="A18:D18"/>
    <mergeCell ref="A19:D19"/>
    <mergeCell ref="E19:J19"/>
    <mergeCell ref="A26:D26"/>
    <mergeCell ref="A20:D20"/>
    <mergeCell ref="B53:E53"/>
    <mergeCell ref="A48:F48"/>
    <mergeCell ref="E12:T12"/>
    <mergeCell ref="E16:T16"/>
    <mergeCell ref="E17:T17"/>
    <mergeCell ref="A23:D23"/>
    <mergeCell ref="A43:A44"/>
    <mergeCell ref="E18:T18"/>
    <mergeCell ref="M19:T19"/>
    <mergeCell ref="E20:T20"/>
    <mergeCell ref="A17:D17"/>
    <mergeCell ref="A12:D12"/>
    <mergeCell ref="A16:D16"/>
    <mergeCell ref="E23:T23"/>
    <mergeCell ref="M91:O91"/>
    <mergeCell ref="B60:E60"/>
    <mergeCell ref="G47:T47"/>
    <mergeCell ref="G48:T48"/>
    <mergeCell ref="B51:E51"/>
    <mergeCell ref="B52:E52"/>
    <mergeCell ref="A30:D30"/>
    <mergeCell ref="A47:F47"/>
    <mergeCell ref="A37:A39"/>
    <mergeCell ref="A40:A42"/>
    <mergeCell ref="G70:L70"/>
    <mergeCell ref="B55:E55"/>
    <mergeCell ref="B59:E59"/>
    <mergeCell ref="A64:F64"/>
    <mergeCell ref="B56:E56"/>
    <mergeCell ref="F56:T56"/>
    <mergeCell ref="B54:E54"/>
    <mergeCell ref="I67:J67"/>
    <mergeCell ref="A68:F69"/>
    <mergeCell ref="B49:E49"/>
    <mergeCell ref="R80:T80"/>
    <mergeCell ref="G78:L78"/>
    <mergeCell ref="B73:F75"/>
    <mergeCell ref="M74:O74"/>
    <mergeCell ref="M75:O75"/>
    <mergeCell ref="P80:Q80"/>
    <mergeCell ref="P79:Q79"/>
    <mergeCell ref="M80:O80"/>
    <mergeCell ref="G88:L88"/>
    <mergeCell ref="P88:Q88"/>
    <mergeCell ref="M87:O87"/>
    <mergeCell ref="A27:D27"/>
    <mergeCell ref="A29:D29"/>
    <mergeCell ref="A33:D33"/>
    <mergeCell ref="G74:L74"/>
    <mergeCell ref="A65:R65"/>
    <mergeCell ref="Q36:R36"/>
    <mergeCell ref="Q37:R37"/>
    <mergeCell ref="M86:O86"/>
    <mergeCell ref="R76:T76"/>
    <mergeCell ref="L67:T67"/>
    <mergeCell ref="G71:L71"/>
    <mergeCell ref="G81:L81"/>
    <mergeCell ref="M81:O81"/>
    <mergeCell ref="G73:L73"/>
    <mergeCell ref="R83:T83"/>
    <mergeCell ref="R84:T84"/>
    <mergeCell ref="R71:T71"/>
    <mergeCell ref="X47:AK49"/>
    <mergeCell ref="A258:D258"/>
    <mergeCell ref="E258:L258"/>
    <mergeCell ref="X255:AK255"/>
    <mergeCell ref="X223:AL224"/>
    <mergeCell ref="R81:T81"/>
    <mergeCell ref="M82:O82"/>
    <mergeCell ref="B85:F87"/>
    <mergeCell ref="K106:O106"/>
    <mergeCell ref="M118:O118"/>
    <mergeCell ref="B318:D318"/>
    <mergeCell ref="A273:P273"/>
    <mergeCell ref="B317:D317"/>
    <mergeCell ref="B316:D316"/>
    <mergeCell ref="A313:I313"/>
    <mergeCell ref="A301:D301"/>
    <mergeCell ref="A277:F277"/>
    <mergeCell ref="A280:V280"/>
    <mergeCell ref="B285:V285"/>
    <mergeCell ref="B286:V286"/>
    <mergeCell ref="A302:B302"/>
    <mergeCell ref="A303:C303"/>
    <mergeCell ref="F290:U290"/>
    <mergeCell ref="A290:E290"/>
    <mergeCell ref="A295:L295"/>
    <mergeCell ref="B261:F261"/>
    <mergeCell ref="G261:L261"/>
    <mergeCell ref="Q273:S273"/>
    <mergeCell ref="Q264:S264"/>
    <mergeCell ref="E291:U291"/>
    <mergeCell ref="A297:B297"/>
    <mergeCell ref="A296:D296"/>
    <mergeCell ref="Q266:S266"/>
    <mergeCell ref="Q267:S267"/>
    <mergeCell ref="Q268:S268"/>
    <mergeCell ref="A227:E227"/>
    <mergeCell ref="G265:L265"/>
    <mergeCell ref="B262:F262"/>
    <mergeCell ref="B264:F264"/>
    <mergeCell ref="A272:P272"/>
    <mergeCell ref="A330:R332"/>
    <mergeCell ref="A122:G122"/>
    <mergeCell ref="A119:G119"/>
    <mergeCell ref="H122:O122"/>
    <mergeCell ref="M262:O262"/>
    <mergeCell ref="M263:O263"/>
    <mergeCell ref="M264:O264"/>
    <mergeCell ref="A209:F209"/>
    <mergeCell ref="K292:L292"/>
    <mergeCell ref="G209:O209"/>
    <mergeCell ref="M292:U292"/>
    <mergeCell ref="X23:AK24"/>
    <mergeCell ref="G87:L87"/>
    <mergeCell ref="M266:O266"/>
    <mergeCell ref="M267:O267"/>
    <mergeCell ref="M268:O268"/>
    <mergeCell ref="R77:T77"/>
    <mergeCell ref="R78:T78"/>
    <mergeCell ref="R79:T79"/>
    <mergeCell ref="R88:T88"/>
    <mergeCell ref="I327:T327"/>
    <mergeCell ref="I328:P328"/>
    <mergeCell ref="M265:O265"/>
    <mergeCell ref="A121:G121"/>
    <mergeCell ref="M220:N220"/>
    <mergeCell ref="A298:C298"/>
    <mergeCell ref="K297:L297"/>
    <mergeCell ref="A292:B292"/>
    <mergeCell ref="A149:V149"/>
    <mergeCell ref="B151:T151"/>
    <mergeCell ref="B43:P44"/>
    <mergeCell ref="M79:O79"/>
    <mergeCell ref="P86:Q86"/>
    <mergeCell ref="G90:L90"/>
    <mergeCell ref="G89:L89"/>
    <mergeCell ref="G86:L86"/>
    <mergeCell ref="Q44:R44"/>
    <mergeCell ref="Q43:R43"/>
    <mergeCell ref="G85:L85"/>
    <mergeCell ref="M88:O88"/>
    <mergeCell ref="Q42:R42"/>
    <mergeCell ref="Q40:R40"/>
    <mergeCell ref="Q35:T35"/>
    <mergeCell ref="B35:P35"/>
    <mergeCell ref="B36:P36"/>
    <mergeCell ref="B37:P39"/>
    <mergeCell ref="B40:P42"/>
    <mergeCell ref="Q39:R39"/>
    <mergeCell ref="Q269:S269"/>
    <mergeCell ref="Q272:S272"/>
    <mergeCell ref="A231:D231"/>
    <mergeCell ref="A232:D232"/>
    <mergeCell ref="K116:L116"/>
    <mergeCell ref="M116:O116"/>
    <mergeCell ref="K117:L117"/>
    <mergeCell ref="M117:O117"/>
    <mergeCell ref="A220:C220"/>
    <mergeCell ref="B208:V208"/>
    <mergeCell ref="B311:V311"/>
    <mergeCell ref="A305:U305"/>
    <mergeCell ref="A306:V306"/>
    <mergeCell ref="B307:V307"/>
    <mergeCell ref="B308:V308"/>
    <mergeCell ref="B309:V309"/>
    <mergeCell ref="A310:V310"/>
  </mergeCells>
  <conditionalFormatting sqref="K297 M295 D298 A292:C292 A295:A298 D296:E296 B296:C298 J326:W326 M297 F292:M292 B316:E326 E301:E302 F302:M302 K312:W312 K314:W314 B301:D304 F318:Q318 R321:W322 G320:Q322 J324:Q324 F320:F327 I328 Q328 A300:A304 G324:I326 H275:N276 M269:M271 O275:O279 N270:O271 P269:P271 Q270:S271 P275:P276 Q275:W279 H279:N279 P279 B275:G279 T269:W274 Q269 A240:W240 A237:W237 A228:W229 J189:J192 A180:A293 F177:L179 L183:W184 G188:W188 H181:K184 B181:G186 B188:F192 E214:W214 B194:W195 M217:O218 F234:W235 G225:M225 N228:W230 G227:M230 M220:N220 F219 B225:E235 E217:E219 B217:D223 E221:W223 F225:F230 B135:W135 B125:W125 F21:W22 B6:E34 B1 Q104:W105 M108:O108 L107 B104:G106 I104:J106 H104:H107 L104:O105 A110 L110 A113 K104:K108 M111:M112 R71:T71 H45:W46 A45:F67 G45:G48 P104:P106 T94:W97 R69:S97 F31:W34 N86:O86 Q70:Q86 H113 I1:W4 A2:A34 B2:H4 F6:W7 F13:W15 F19:M19 F25:W25 F28:W28 G64:G67 M78:O78 R70:U70 P68:P86 H65:K67 L65:W66 H105:K105 H110 A116 M114:M118 H116 N70:O84 B70:M86 P75:T75 M90:T90 B87:Q97 M72:T72 U71:U72 R73:U93 K110:K112 K113:L118 C137:W145 W136 B137:B148 C148:W148 W146:W147 C150:W150 W149 B150:B169 C152:W157 U151:W151 C159:W162 U158:W158 C164:W169 U163:W163 W170 B171:W171 B173:D175 E173:E179 F173:W174 W172 B201:W201 B196:B200 W196:W200 B203:W207 W202 E209:W211 W208 B209:D214 B208 W70:W93 B237:W238 W236 W239 B240:W241 B245:W245 W242:W244 B242:B244 B249:W254 B246:B248 W246:W248 B256:L271 M256:M261 N256:W260 W255 W280 B281:W284 B289:D293 G289:W289 E289:E292 F289:F290 W285:W288 B285:B288 K109:M109 A124:A176 A119:H123 A312:A327 B312:J314 A70:A107">
    <cfRule type="cellIs" priority="27" dxfId="3" operator="equal">
      <formula>0</formula>
    </cfRule>
  </conditionalFormatting>
  <conditionalFormatting sqref="U69">
    <cfRule type="cellIs" priority="2" dxfId="3" operator="equal">
      <formula>0</formula>
    </cfRule>
  </conditionalFormatting>
  <conditionalFormatting sqref="A305 A307:A309 A311">
    <cfRule type="cellIs" priority="1" dxfId="3" operator="equal">
      <formula>0</formula>
    </cfRule>
  </conditionalFormatting>
  <dataValidations count="2">
    <dataValidation type="whole" operator="equal" allowBlank="1" showInputMessage="1" showErrorMessage="1" sqref="E320:P320 F324:P324 I328 F323">
      <formula1>0</formula1>
    </dataValidation>
    <dataValidation allowBlank="1" showInputMessage="1" showErrorMessage="1" imeMode="off" sqref="M262:M268 C119:C120 T272:W274 P262:Q268"/>
  </dataValidations>
  <printOptions/>
  <pageMargins left="0.9448818897637796" right="0.3937007874015748" top="0.5905511811023623" bottom="0.5511811023622047" header="0.31496062992125984" footer="0.31496062992125984"/>
  <pageSetup horizontalDpi="600" verticalDpi="600" orientation="portrait" paperSize="9" scale="92" r:id="rId1"/>
  <headerFooter>
    <oddFooter>&amp;C&amp;"HGS創英角ﾎﾟｯﾌﾟ体,ﾍﾋﾞｰ"&amp;P/&amp;N</oddFooter>
  </headerFooter>
  <rowBreaks count="15" manualBreakCount="15">
    <brk id="24" max="255" man="1"/>
    <brk id="44" max="255" man="1"/>
    <brk id="64" max="255" man="1"/>
    <brk id="96" max="21" man="1"/>
    <brk id="104" max="255" man="1"/>
    <brk id="129" max="21" man="1"/>
    <brk id="147" max="21" man="1"/>
    <brk id="173" max="255" man="1"/>
    <brk id="187" max="21" man="1"/>
    <brk id="200" max="255" man="1"/>
    <brk id="213" max="255" man="1"/>
    <brk id="234" max="21" man="1"/>
    <brk id="252" max="255" man="1"/>
    <brk id="281" max="255" man="1"/>
    <brk id="311" max="21" man="1"/>
  </rowBreaks>
</worksheet>
</file>

<file path=xl/worksheets/sheet3.xml><?xml version="1.0" encoding="utf-8"?>
<worksheet xmlns="http://schemas.openxmlformats.org/spreadsheetml/2006/main" xmlns:r="http://schemas.openxmlformats.org/officeDocument/2006/relationships">
  <sheetPr>
    <tabColor rgb="FF00B0F0"/>
  </sheetPr>
  <dimension ref="A1:L59"/>
  <sheetViews>
    <sheetView showGridLines="0" view="pageBreakPreview" zoomScale="85" zoomScaleSheetLayoutView="85" workbookViewId="0" topLeftCell="A1">
      <selection activeCell="B52" sqref="B52:F52"/>
    </sheetView>
  </sheetViews>
  <sheetFormatPr defaultColWidth="9.00390625" defaultRowHeight="15"/>
  <cols>
    <col min="1" max="1" width="3.57421875" style="8" customWidth="1"/>
    <col min="2" max="2" width="10.8515625" style="8" customWidth="1"/>
    <col min="3" max="3" width="12.00390625" style="9" customWidth="1"/>
    <col min="4" max="4" width="6.421875" style="8" customWidth="1"/>
    <col min="5" max="6" width="11.421875" style="8" customWidth="1"/>
    <col min="7" max="7" width="9.00390625" style="8" customWidth="1"/>
    <col min="8" max="8" width="11.421875" style="8" customWidth="1"/>
    <col min="9" max="9" width="9.00390625" style="8" customWidth="1"/>
    <col min="10" max="10" width="11.421875" style="8" customWidth="1"/>
    <col min="11" max="11" width="9.00390625" style="8" customWidth="1"/>
    <col min="12" max="12" width="1.28515625" style="8" customWidth="1"/>
    <col min="13" max="16384" width="9.00390625" style="8" customWidth="1"/>
  </cols>
  <sheetData>
    <row r="1" spans="1:12" ht="11.25" customHeight="1">
      <c r="A1" s="1022"/>
      <c r="B1" s="1022"/>
      <c r="C1" s="1022"/>
      <c r="D1" s="1022"/>
      <c r="E1" s="1022"/>
      <c r="F1" s="1022"/>
      <c r="G1" s="1022"/>
      <c r="H1" s="112"/>
      <c r="I1" s="112"/>
      <c r="J1" s="1"/>
      <c r="K1" s="1"/>
      <c r="L1" s="1"/>
    </row>
    <row r="2" spans="1:12" ht="18" customHeight="1">
      <c r="A2" s="1"/>
      <c r="B2" s="1"/>
      <c r="C2" s="4"/>
      <c r="D2" s="10" t="s">
        <v>19</v>
      </c>
      <c r="E2" s="5" t="str">
        <f>'基本情報入力'!$C$7</f>
        <v>６級地</v>
      </c>
      <c r="F2" s="3" t="s">
        <v>8</v>
      </c>
      <c r="G2" s="7">
        <f>VLOOKUP('基本情報入力'!$C$7,'基本情報入力'!J6:M12,2,FALSE)</f>
        <v>10.42</v>
      </c>
      <c r="H2" s="112"/>
      <c r="I2" s="112"/>
      <c r="J2" s="1"/>
      <c r="K2" s="1"/>
      <c r="L2" s="1"/>
    </row>
    <row r="3" spans="1:12" ht="23.25" customHeight="1">
      <c r="A3" s="1"/>
      <c r="B3" s="1"/>
      <c r="C3" s="2"/>
      <c r="D3" s="3"/>
      <c r="E3" s="2"/>
      <c r="F3" s="1"/>
      <c r="G3" s="1"/>
      <c r="H3" s="112"/>
      <c r="I3" s="112"/>
      <c r="J3" s="1"/>
      <c r="K3" s="1"/>
      <c r="L3" s="1"/>
    </row>
    <row r="4" spans="1:12" ht="34.5" customHeight="1">
      <c r="A4" s="1023" t="s">
        <v>16</v>
      </c>
      <c r="B4" s="1023"/>
      <c r="C4" s="1023"/>
      <c r="D4" s="113" t="s">
        <v>17</v>
      </c>
      <c r="E4" s="114" t="s">
        <v>438</v>
      </c>
      <c r="F4" s="114" t="s">
        <v>439</v>
      </c>
      <c r="G4" s="113" t="s">
        <v>18</v>
      </c>
      <c r="H4" s="115" t="s">
        <v>440</v>
      </c>
      <c r="I4" s="116" t="s">
        <v>441</v>
      </c>
      <c r="J4" s="115" t="s">
        <v>527</v>
      </c>
      <c r="K4" s="116" t="s">
        <v>528</v>
      </c>
      <c r="L4" s="1"/>
    </row>
    <row r="5" spans="1:12" ht="45" customHeight="1">
      <c r="A5" s="1"/>
      <c r="B5" s="148" t="s">
        <v>4</v>
      </c>
      <c r="C5" s="149" t="s">
        <v>15</v>
      </c>
      <c r="D5" s="150" t="s">
        <v>2</v>
      </c>
      <c r="E5" s="151" t="s">
        <v>511</v>
      </c>
      <c r="F5" s="152" t="s">
        <v>442</v>
      </c>
      <c r="G5" s="153" t="s">
        <v>443</v>
      </c>
      <c r="H5" s="152" t="s">
        <v>444</v>
      </c>
      <c r="I5" s="153" t="s">
        <v>445</v>
      </c>
      <c r="J5" s="152" t="s">
        <v>525</v>
      </c>
      <c r="K5" s="153" t="s">
        <v>526</v>
      </c>
      <c r="L5" s="1"/>
    </row>
    <row r="6" spans="1:12" ht="30" customHeight="1">
      <c r="A6" s="1"/>
      <c r="B6" s="1020" t="s">
        <v>446</v>
      </c>
      <c r="C6" s="14" t="s">
        <v>10</v>
      </c>
      <c r="D6" s="32">
        <v>166</v>
      </c>
      <c r="E6" s="15">
        <f aca="true" t="shared" si="0" ref="E6:E20">ROUNDDOWN(D6*$G$2,0)</f>
        <v>1729</v>
      </c>
      <c r="F6" s="11">
        <f aca="true" t="shared" si="1" ref="F6:F27">ROUNDDOWN(E6*0.9,0)</f>
        <v>1556</v>
      </c>
      <c r="G6" s="15">
        <f aca="true" t="shared" si="2" ref="G6:G17">E6-F6</f>
        <v>173</v>
      </c>
      <c r="H6" s="11">
        <f>ROUNDDOWN(E6*0.8,0)</f>
        <v>1383</v>
      </c>
      <c r="I6" s="15">
        <f>E6-H6</f>
        <v>346</v>
      </c>
      <c r="J6" s="11">
        <f>ROUNDDOWN(E6*0.7,0)</f>
        <v>1210</v>
      </c>
      <c r="K6" s="15">
        <f>E6-J6</f>
        <v>519</v>
      </c>
      <c r="L6" s="1"/>
    </row>
    <row r="7" spans="1:12" ht="15.75" customHeight="1">
      <c r="A7" s="1"/>
      <c r="B7" s="1021"/>
      <c r="C7" s="16" t="s">
        <v>5</v>
      </c>
      <c r="D7" s="17">
        <f>ROUND(D6*1.25,0)</f>
        <v>208</v>
      </c>
      <c r="E7" s="18">
        <f t="shared" si="0"/>
        <v>2167</v>
      </c>
      <c r="F7" s="19">
        <f t="shared" si="1"/>
        <v>1950</v>
      </c>
      <c r="G7" s="18">
        <f t="shared" si="2"/>
        <v>217</v>
      </c>
      <c r="H7" s="19">
        <f aca="true" t="shared" si="3" ref="H7:H27">ROUNDDOWN(E7*0.8,0)</f>
        <v>1733</v>
      </c>
      <c r="I7" s="18">
        <f aca="true" t="shared" si="4" ref="I7:I27">E7-H7</f>
        <v>434</v>
      </c>
      <c r="J7" s="19">
        <f aca="true" t="shared" si="5" ref="J7:J20">ROUNDDOWN(E7*0.7,0)</f>
        <v>1516</v>
      </c>
      <c r="K7" s="18">
        <f aca="true" t="shared" si="6" ref="K7:K20">E7-J7</f>
        <v>651</v>
      </c>
      <c r="L7" s="1"/>
    </row>
    <row r="8" spans="1:12" ht="15.75" customHeight="1">
      <c r="A8" s="1"/>
      <c r="B8" s="1021"/>
      <c r="C8" s="20" t="s">
        <v>6</v>
      </c>
      <c r="D8" s="21">
        <f>ROUND(D6*1.5,0)</f>
        <v>249</v>
      </c>
      <c r="E8" s="22">
        <f t="shared" si="0"/>
        <v>2594</v>
      </c>
      <c r="F8" s="12">
        <f t="shared" si="1"/>
        <v>2334</v>
      </c>
      <c r="G8" s="22">
        <f t="shared" si="2"/>
        <v>260</v>
      </c>
      <c r="H8" s="117">
        <f t="shared" si="3"/>
        <v>2075</v>
      </c>
      <c r="I8" s="118">
        <f t="shared" si="4"/>
        <v>519</v>
      </c>
      <c r="J8" s="19">
        <f t="shared" si="5"/>
        <v>1815</v>
      </c>
      <c r="K8" s="18">
        <f t="shared" si="6"/>
        <v>779</v>
      </c>
      <c r="L8" s="1"/>
    </row>
    <row r="9" spans="1:12" ht="30" customHeight="1">
      <c r="A9" s="1"/>
      <c r="B9" s="1020" t="s">
        <v>447</v>
      </c>
      <c r="C9" s="14" t="s">
        <v>10</v>
      </c>
      <c r="D9" s="154">
        <v>249</v>
      </c>
      <c r="E9" s="155">
        <f t="shared" si="0"/>
        <v>2594</v>
      </c>
      <c r="F9" s="156">
        <f t="shared" si="1"/>
        <v>2334</v>
      </c>
      <c r="G9" s="155">
        <f t="shared" si="2"/>
        <v>260</v>
      </c>
      <c r="H9" s="156">
        <f t="shared" si="3"/>
        <v>2075</v>
      </c>
      <c r="I9" s="155">
        <f t="shared" si="4"/>
        <v>519</v>
      </c>
      <c r="J9" s="156">
        <f t="shared" si="5"/>
        <v>1815</v>
      </c>
      <c r="K9" s="155">
        <f t="shared" si="6"/>
        <v>779</v>
      </c>
      <c r="L9" s="1"/>
    </row>
    <row r="10" spans="1:12" ht="15.75" customHeight="1">
      <c r="A10" s="1"/>
      <c r="B10" s="1021"/>
      <c r="C10" s="16" t="s">
        <v>5</v>
      </c>
      <c r="D10" s="17">
        <f>ROUND(D9*1.25,0)</f>
        <v>311</v>
      </c>
      <c r="E10" s="18">
        <f t="shared" si="0"/>
        <v>3240</v>
      </c>
      <c r="F10" s="19">
        <f t="shared" si="1"/>
        <v>2916</v>
      </c>
      <c r="G10" s="18">
        <f t="shared" si="2"/>
        <v>324</v>
      </c>
      <c r="H10" s="19">
        <f t="shared" si="3"/>
        <v>2592</v>
      </c>
      <c r="I10" s="18">
        <f t="shared" si="4"/>
        <v>648</v>
      </c>
      <c r="J10" s="11">
        <f t="shared" si="5"/>
        <v>2268</v>
      </c>
      <c r="K10" s="15">
        <f t="shared" si="6"/>
        <v>972</v>
      </c>
      <c r="L10" s="1"/>
    </row>
    <row r="11" spans="1:12" ht="15.75" customHeight="1">
      <c r="A11" s="1"/>
      <c r="B11" s="1021"/>
      <c r="C11" s="20" t="s">
        <v>6</v>
      </c>
      <c r="D11" s="21">
        <f>ROUND(D9*1.5,0)</f>
        <v>374</v>
      </c>
      <c r="E11" s="22">
        <f t="shared" si="0"/>
        <v>3897</v>
      </c>
      <c r="F11" s="12">
        <f t="shared" si="1"/>
        <v>3507</v>
      </c>
      <c r="G11" s="22">
        <f t="shared" si="2"/>
        <v>390</v>
      </c>
      <c r="H11" s="12">
        <f t="shared" si="3"/>
        <v>3117</v>
      </c>
      <c r="I11" s="22">
        <f t="shared" si="4"/>
        <v>780</v>
      </c>
      <c r="J11" s="19">
        <f t="shared" si="5"/>
        <v>2727</v>
      </c>
      <c r="K11" s="18">
        <f t="shared" si="6"/>
        <v>1170</v>
      </c>
      <c r="L11" s="1"/>
    </row>
    <row r="12" spans="1:12" ht="30" customHeight="1">
      <c r="A12" s="1"/>
      <c r="B12" s="1020" t="s">
        <v>448</v>
      </c>
      <c r="C12" s="14" t="s">
        <v>10</v>
      </c>
      <c r="D12" s="154">
        <v>395</v>
      </c>
      <c r="E12" s="155">
        <f t="shared" si="0"/>
        <v>4115</v>
      </c>
      <c r="F12" s="156">
        <f t="shared" si="1"/>
        <v>3703</v>
      </c>
      <c r="G12" s="155">
        <f t="shared" si="2"/>
        <v>412</v>
      </c>
      <c r="H12" s="157">
        <f t="shared" si="3"/>
        <v>3292</v>
      </c>
      <c r="I12" s="158">
        <f t="shared" si="4"/>
        <v>823</v>
      </c>
      <c r="J12" s="156">
        <f t="shared" si="5"/>
        <v>2880</v>
      </c>
      <c r="K12" s="155">
        <f t="shared" si="6"/>
        <v>1235</v>
      </c>
      <c r="L12" s="1"/>
    </row>
    <row r="13" spans="1:12" ht="15.75" customHeight="1">
      <c r="A13" s="1"/>
      <c r="B13" s="1021"/>
      <c r="C13" s="16" t="s">
        <v>5</v>
      </c>
      <c r="D13" s="17">
        <f>ROUND(D12*1.25,0)</f>
        <v>494</v>
      </c>
      <c r="E13" s="18">
        <f t="shared" si="0"/>
        <v>5147</v>
      </c>
      <c r="F13" s="19">
        <f t="shared" si="1"/>
        <v>4632</v>
      </c>
      <c r="G13" s="18">
        <f t="shared" si="2"/>
        <v>515</v>
      </c>
      <c r="H13" s="19">
        <f t="shared" si="3"/>
        <v>4117</v>
      </c>
      <c r="I13" s="18">
        <f t="shared" si="4"/>
        <v>1030</v>
      </c>
      <c r="J13" s="19">
        <f t="shared" si="5"/>
        <v>3602</v>
      </c>
      <c r="K13" s="18">
        <f t="shared" si="6"/>
        <v>1545</v>
      </c>
      <c r="L13" s="1"/>
    </row>
    <row r="14" spans="1:12" ht="15.75" customHeight="1">
      <c r="A14" s="1"/>
      <c r="B14" s="1021"/>
      <c r="C14" s="20" t="s">
        <v>6</v>
      </c>
      <c r="D14" s="21">
        <f>ROUND(D12*1.5,0)</f>
        <v>593</v>
      </c>
      <c r="E14" s="22">
        <f t="shared" si="0"/>
        <v>6179</v>
      </c>
      <c r="F14" s="12">
        <f t="shared" si="1"/>
        <v>5561</v>
      </c>
      <c r="G14" s="22">
        <f t="shared" si="2"/>
        <v>618</v>
      </c>
      <c r="H14" s="117">
        <f t="shared" si="3"/>
        <v>4943</v>
      </c>
      <c r="I14" s="118">
        <f t="shared" si="4"/>
        <v>1236</v>
      </c>
      <c r="J14" s="19">
        <f t="shared" si="5"/>
        <v>4325</v>
      </c>
      <c r="K14" s="18">
        <f t="shared" si="6"/>
        <v>1854</v>
      </c>
      <c r="L14" s="1"/>
    </row>
    <row r="15" spans="1:12" ht="30" customHeight="1">
      <c r="A15" s="1"/>
      <c r="B15" s="1020" t="s">
        <v>449</v>
      </c>
      <c r="C15" s="14" t="s">
        <v>10</v>
      </c>
      <c r="D15" s="154">
        <v>577</v>
      </c>
      <c r="E15" s="155">
        <f t="shared" si="0"/>
        <v>6012</v>
      </c>
      <c r="F15" s="156">
        <f t="shared" si="1"/>
        <v>5410</v>
      </c>
      <c r="G15" s="155">
        <f t="shared" si="2"/>
        <v>602</v>
      </c>
      <c r="H15" s="156">
        <f t="shared" si="3"/>
        <v>4809</v>
      </c>
      <c r="I15" s="155">
        <f t="shared" si="4"/>
        <v>1203</v>
      </c>
      <c r="J15" s="156">
        <f t="shared" si="5"/>
        <v>4208</v>
      </c>
      <c r="K15" s="155">
        <f t="shared" si="6"/>
        <v>1804</v>
      </c>
      <c r="L15" s="1"/>
    </row>
    <row r="16" spans="1:12" ht="15.75" customHeight="1">
      <c r="A16" s="1"/>
      <c r="B16" s="1021"/>
      <c r="C16" s="16" t="s">
        <v>5</v>
      </c>
      <c r="D16" s="17">
        <f>ROUND(D15*1.25,0)</f>
        <v>721</v>
      </c>
      <c r="E16" s="18">
        <f t="shared" si="0"/>
        <v>7512</v>
      </c>
      <c r="F16" s="19">
        <f t="shared" si="1"/>
        <v>6760</v>
      </c>
      <c r="G16" s="18">
        <f t="shared" si="2"/>
        <v>752</v>
      </c>
      <c r="H16" s="19">
        <f t="shared" si="3"/>
        <v>6009</v>
      </c>
      <c r="I16" s="18">
        <f t="shared" si="4"/>
        <v>1503</v>
      </c>
      <c r="J16" s="19">
        <f t="shared" si="5"/>
        <v>5258</v>
      </c>
      <c r="K16" s="18">
        <f t="shared" si="6"/>
        <v>2254</v>
      </c>
      <c r="L16" s="1"/>
    </row>
    <row r="17" spans="1:12" ht="15.75" customHeight="1">
      <c r="A17" s="1"/>
      <c r="B17" s="1021"/>
      <c r="C17" s="20" t="s">
        <v>6</v>
      </c>
      <c r="D17" s="21">
        <f>ROUND(D15*1.5,0)</f>
        <v>866</v>
      </c>
      <c r="E17" s="22">
        <f t="shared" si="0"/>
        <v>9023</v>
      </c>
      <c r="F17" s="12">
        <f t="shared" si="1"/>
        <v>8120</v>
      </c>
      <c r="G17" s="22">
        <f t="shared" si="2"/>
        <v>903</v>
      </c>
      <c r="H17" s="12">
        <f t="shared" si="3"/>
        <v>7218</v>
      </c>
      <c r="I17" s="22">
        <f t="shared" si="4"/>
        <v>1805</v>
      </c>
      <c r="J17" s="19">
        <f t="shared" si="5"/>
        <v>6316</v>
      </c>
      <c r="K17" s="18">
        <f t="shared" si="6"/>
        <v>2707</v>
      </c>
      <c r="L17" s="1"/>
    </row>
    <row r="18" spans="1:12" ht="30" customHeight="1">
      <c r="A18" s="1"/>
      <c r="B18" s="1020" t="s">
        <v>11</v>
      </c>
      <c r="C18" s="14" t="s">
        <v>10</v>
      </c>
      <c r="D18" s="154">
        <v>83</v>
      </c>
      <c r="E18" s="155">
        <f t="shared" si="0"/>
        <v>864</v>
      </c>
      <c r="F18" s="156">
        <f>ROUNDDOWN(E18*0.9,0)</f>
        <v>777</v>
      </c>
      <c r="G18" s="155">
        <f>E18-F18</f>
        <v>87</v>
      </c>
      <c r="H18" s="157">
        <f t="shared" si="3"/>
        <v>691</v>
      </c>
      <c r="I18" s="158">
        <f t="shared" si="4"/>
        <v>173</v>
      </c>
      <c r="J18" s="156">
        <f t="shared" si="5"/>
        <v>604</v>
      </c>
      <c r="K18" s="155">
        <f t="shared" si="6"/>
        <v>260</v>
      </c>
      <c r="L18" s="1"/>
    </row>
    <row r="19" spans="1:12" ht="15.75" customHeight="1">
      <c r="A19" s="1"/>
      <c r="B19" s="1021"/>
      <c r="C19" s="16" t="s">
        <v>5</v>
      </c>
      <c r="D19" s="17">
        <f>ROUND(D18*1.25,0)</f>
        <v>104</v>
      </c>
      <c r="E19" s="18">
        <f t="shared" si="0"/>
        <v>1083</v>
      </c>
      <c r="F19" s="19">
        <f>ROUNDDOWN(E19*0.9,0)</f>
        <v>974</v>
      </c>
      <c r="G19" s="18">
        <f>E19-F19</f>
        <v>109</v>
      </c>
      <c r="H19" s="19">
        <f t="shared" si="3"/>
        <v>866</v>
      </c>
      <c r="I19" s="18">
        <f t="shared" si="4"/>
        <v>217</v>
      </c>
      <c r="J19" s="19">
        <f t="shared" si="5"/>
        <v>758</v>
      </c>
      <c r="K19" s="18">
        <f t="shared" si="6"/>
        <v>325</v>
      </c>
      <c r="L19" s="1"/>
    </row>
    <row r="20" spans="1:12" ht="15.75" customHeight="1">
      <c r="A20" s="1"/>
      <c r="B20" s="1021"/>
      <c r="C20" s="20" t="s">
        <v>6</v>
      </c>
      <c r="D20" s="21">
        <f>ROUND(D18*1.5,0)</f>
        <v>125</v>
      </c>
      <c r="E20" s="22">
        <f t="shared" si="0"/>
        <v>1302</v>
      </c>
      <c r="F20" s="12">
        <f>ROUNDDOWN(E20*0.9,0)</f>
        <v>1171</v>
      </c>
      <c r="G20" s="22">
        <f>E20-F20</f>
        <v>131</v>
      </c>
      <c r="H20" s="12">
        <f t="shared" si="3"/>
        <v>1041</v>
      </c>
      <c r="I20" s="22">
        <f t="shared" si="4"/>
        <v>261</v>
      </c>
      <c r="J20" s="12">
        <f t="shared" si="5"/>
        <v>911</v>
      </c>
      <c r="K20" s="22">
        <f t="shared" si="6"/>
        <v>391</v>
      </c>
      <c r="L20" s="1"/>
    </row>
    <row r="21" spans="1:12" ht="14.25" customHeight="1">
      <c r="A21" s="1"/>
      <c r="B21" s="1"/>
      <c r="C21" s="4"/>
      <c r="D21" s="23"/>
      <c r="E21" s="1"/>
      <c r="F21" s="23"/>
      <c r="G21" s="1"/>
      <c r="H21" s="112"/>
      <c r="I21" s="112"/>
      <c r="J21" s="1"/>
      <c r="K21" s="1"/>
      <c r="L21" s="1"/>
    </row>
    <row r="22" spans="1:12" ht="30" customHeight="1">
      <c r="A22" s="1"/>
      <c r="B22" s="1020" t="s">
        <v>12</v>
      </c>
      <c r="C22" s="14" t="s">
        <v>10</v>
      </c>
      <c r="D22" s="32">
        <v>182</v>
      </c>
      <c r="E22" s="15">
        <f aca="true" t="shared" si="7" ref="E22:E27">ROUNDDOWN(D22*$G$2,0)</f>
        <v>1896</v>
      </c>
      <c r="F22" s="11">
        <f t="shared" si="1"/>
        <v>1706</v>
      </c>
      <c r="G22" s="15">
        <f aca="true" t="shared" si="8" ref="G22:G27">E22-F22</f>
        <v>190</v>
      </c>
      <c r="H22" s="11">
        <f t="shared" si="3"/>
        <v>1516</v>
      </c>
      <c r="I22" s="15">
        <f t="shared" si="4"/>
        <v>380</v>
      </c>
      <c r="J22" s="11">
        <f aca="true" t="shared" si="9" ref="J22:J27">ROUNDDOWN(E22*0.7,0)</f>
        <v>1327</v>
      </c>
      <c r="K22" s="15">
        <f aca="true" t="shared" si="10" ref="K22:K27">E22-J22</f>
        <v>569</v>
      </c>
      <c r="L22" s="1"/>
    </row>
    <row r="23" spans="1:12" ht="15.75" customHeight="1">
      <c r="A23" s="1"/>
      <c r="B23" s="1021"/>
      <c r="C23" s="16" t="s">
        <v>5</v>
      </c>
      <c r="D23" s="17">
        <f>ROUND(D22*1.25,0)</f>
        <v>228</v>
      </c>
      <c r="E23" s="18">
        <f t="shared" si="7"/>
        <v>2375</v>
      </c>
      <c r="F23" s="19">
        <f t="shared" si="1"/>
        <v>2137</v>
      </c>
      <c r="G23" s="18">
        <f t="shared" si="8"/>
        <v>238</v>
      </c>
      <c r="H23" s="19">
        <f t="shared" si="3"/>
        <v>1900</v>
      </c>
      <c r="I23" s="18">
        <f t="shared" si="4"/>
        <v>475</v>
      </c>
      <c r="J23" s="19">
        <f t="shared" si="9"/>
        <v>1662</v>
      </c>
      <c r="K23" s="18">
        <f t="shared" si="10"/>
        <v>713</v>
      </c>
      <c r="L23" s="1"/>
    </row>
    <row r="24" spans="1:12" ht="15.75" customHeight="1">
      <c r="A24" s="1"/>
      <c r="B24" s="1021"/>
      <c r="C24" s="20" t="s">
        <v>6</v>
      </c>
      <c r="D24" s="21">
        <f>ROUND(D22*1.5,0)</f>
        <v>273</v>
      </c>
      <c r="E24" s="22">
        <f t="shared" si="7"/>
        <v>2844</v>
      </c>
      <c r="F24" s="12">
        <f t="shared" si="1"/>
        <v>2559</v>
      </c>
      <c r="G24" s="22">
        <f t="shared" si="8"/>
        <v>285</v>
      </c>
      <c r="H24" s="117">
        <f t="shared" si="3"/>
        <v>2275</v>
      </c>
      <c r="I24" s="118">
        <f t="shared" si="4"/>
        <v>569</v>
      </c>
      <c r="J24" s="12">
        <f t="shared" si="9"/>
        <v>1990</v>
      </c>
      <c r="K24" s="22">
        <f t="shared" si="10"/>
        <v>854</v>
      </c>
      <c r="L24" s="1"/>
    </row>
    <row r="25" spans="1:12" ht="30" customHeight="1">
      <c r="A25" s="1"/>
      <c r="B25" s="1020" t="s">
        <v>13</v>
      </c>
      <c r="C25" s="14" t="s">
        <v>10</v>
      </c>
      <c r="D25" s="32">
        <v>224</v>
      </c>
      <c r="E25" s="15">
        <f t="shared" si="7"/>
        <v>2334</v>
      </c>
      <c r="F25" s="11">
        <f t="shared" si="1"/>
        <v>2100</v>
      </c>
      <c r="G25" s="15">
        <f t="shared" si="8"/>
        <v>234</v>
      </c>
      <c r="H25" s="11">
        <f t="shared" si="3"/>
        <v>1867</v>
      </c>
      <c r="I25" s="15">
        <f t="shared" si="4"/>
        <v>467</v>
      </c>
      <c r="J25" s="11">
        <f t="shared" si="9"/>
        <v>1633</v>
      </c>
      <c r="K25" s="15">
        <f t="shared" si="10"/>
        <v>701</v>
      </c>
      <c r="L25" s="1"/>
    </row>
    <row r="26" spans="1:12" ht="15.75" customHeight="1">
      <c r="A26" s="1"/>
      <c r="B26" s="1021"/>
      <c r="C26" s="16" t="s">
        <v>5</v>
      </c>
      <c r="D26" s="17">
        <f>ROUND(D25*1.25,0)</f>
        <v>280</v>
      </c>
      <c r="E26" s="18">
        <f t="shared" si="7"/>
        <v>2917</v>
      </c>
      <c r="F26" s="19">
        <f t="shared" si="1"/>
        <v>2625</v>
      </c>
      <c r="G26" s="18">
        <f t="shared" si="8"/>
        <v>292</v>
      </c>
      <c r="H26" s="19">
        <f t="shared" si="3"/>
        <v>2333</v>
      </c>
      <c r="I26" s="18">
        <f t="shared" si="4"/>
        <v>584</v>
      </c>
      <c r="J26" s="19">
        <f t="shared" si="9"/>
        <v>2041</v>
      </c>
      <c r="K26" s="18">
        <f t="shared" si="10"/>
        <v>876</v>
      </c>
      <c r="L26" s="1"/>
    </row>
    <row r="27" spans="1:12" ht="15.75" customHeight="1">
      <c r="A27" s="1"/>
      <c r="B27" s="1021"/>
      <c r="C27" s="20" t="s">
        <v>6</v>
      </c>
      <c r="D27" s="21">
        <f>ROUND(D25*1.5,0)</f>
        <v>336</v>
      </c>
      <c r="E27" s="22">
        <f t="shared" si="7"/>
        <v>3501</v>
      </c>
      <c r="F27" s="12">
        <f t="shared" si="1"/>
        <v>3150</v>
      </c>
      <c r="G27" s="22">
        <f t="shared" si="8"/>
        <v>351</v>
      </c>
      <c r="H27" s="12">
        <f t="shared" si="3"/>
        <v>2800</v>
      </c>
      <c r="I27" s="22">
        <f t="shared" si="4"/>
        <v>701</v>
      </c>
      <c r="J27" s="12">
        <f t="shared" si="9"/>
        <v>2450</v>
      </c>
      <c r="K27" s="22">
        <f t="shared" si="10"/>
        <v>1051</v>
      </c>
      <c r="L27" s="1"/>
    </row>
    <row r="28" spans="1:12" ht="13.5" customHeight="1">
      <c r="A28" s="1"/>
      <c r="B28" s="1"/>
      <c r="C28" s="4"/>
      <c r="D28" s="24"/>
      <c r="E28" s="25"/>
      <c r="F28" s="24"/>
      <c r="G28" s="25"/>
      <c r="H28" s="112"/>
      <c r="I28" s="112"/>
      <c r="J28" s="1"/>
      <c r="K28" s="1"/>
      <c r="L28" s="1"/>
    </row>
    <row r="29" spans="1:12" ht="45" customHeight="1">
      <c r="A29" s="1"/>
      <c r="B29" s="148" t="s">
        <v>4</v>
      </c>
      <c r="C29" s="149" t="s">
        <v>15</v>
      </c>
      <c r="D29" s="150" t="s">
        <v>2</v>
      </c>
      <c r="E29" s="151" t="s">
        <v>511</v>
      </c>
      <c r="F29" s="152" t="s">
        <v>442</v>
      </c>
      <c r="G29" s="153" t="s">
        <v>443</v>
      </c>
      <c r="H29" s="152" t="s">
        <v>444</v>
      </c>
      <c r="I29" s="153" t="s">
        <v>445</v>
      </c>
      <c r="J29" s="152" t="s">
        <v>525</v>
      </c>
      <c r="K29" s="153" t="s">
        <v>526</v>
      </c>
      <c r="L29" s="1"/>
    </row>
    <row r="30" spans="1:12" ht="30" customHeight="1">
      <c r="A30" s="1"/>
      <c r="B30" s="1020" t="s">
        <v>450</v>
      </c>
      <c r="C30" s="14" t="s">
        <v>10</v>
      </c>
      <c r="D30" s="32">
        <v>98</v>
      </c>
      <c r="E30" s="15">
        <f>ROUNDDOWN(D30*$G$2,0)</f>
        <v>1021</v>
      </c>
      <c r="F30" s="11">
        <f>ROUNDDOWN(E30*0.9,0)</f>
        <v>918</v>
      </c>
      <c r="G30" s="15">
        <f>E30-F30</f>
        <v>103</v>
      </c>
      <c r="H30" s="11">
        <f>ROUNDDOWN(E30*0.8,0)</f>
        <v>816</v>
      </c>
      <c r="I30" s="15">
        <f>E30-H30</f>
        <v>205</v>
      </c>
      <c r="J30" s="11">
        <f>ROUNDDOWN(E30*0.7,0)</f>
        <v>714</v>
      </c>
      <c r="K30" s="15">
        <f>E30-J30</f>
        <v>307</v>
      </c>
      <c r="L30" s="1"/>
    </row>
    <row r="31" spans="1:12" ht="15.75" customHeight="1">
      <c r="A31" s="1"/>
      <c r="B31" s="1021"/>
      <c r="C31" s="16" t="s">
        <v>5</v>
      </c>
      <c r="D31" s="17">
        <f>ROUND(D30*1.25,0)</f>
        <v>123</v>
      </c>
      <c r="E31" s="18">
        <f>ROUNDDOWN(D31*$G$2,0)</f>
        <v>1281</v>
      </c>
      <c r="F31" s="19">
        <f>ROUNDDOWN(E31*0.9,0)</f>
        <v>1152</v>
      </c>
      <c r="G31" s="18">
        <f>E31-F31</f>
        <v>129</v>
      </c>
      <c r="H31" s="19">
        <f>ROUNDDOWN(E31*0.8,0)</f>
        <v>1024</v>
      </c>
      <c r="I31" s="18">
        <f>E31-H31</f>
        <v>257</v>
      </c>
      <c r="J31" s="19">
        <f>ROUNDDOWN(E31*0.7,0)</f>
        <v>896</v>
      </c>
      <c r="K31" s="18">
        <f>E31-J31</f>
        <v>385</v>
      </c>
      <c r="L31" s="1"/>
    </row>
    <row r="32" spans="1:12" ht="15.75" customHeight="1">
      <c r="A32" s="1"/>
      <c r="B32" s="1021"/>
      <c r="C32" s="20" t="s">
        <v>6</v>
      </c>
      <c r="D32" s="21">
        <f>ROUND(D30*1.5,0)</f>
        <v>147</v>
      </c>
      <c r="E32" s="22">
        <f>ROUNDDOWN(D32*$G$2,0)</f>
        <v>1531</v>
      </c>
      <c r="F32" s="12">
        <f>ROUNDDOWN(E32*0.9,0)</f>
        <v>1377</v>
      </c>
      <c r="G32" s="22">
        <f>E32-F32</f>
        <v>154</v>
      </c>
      <c r="H32" s="12">
        <f>ROUNDDOWN(E32*0.8,0)</f>
        <v>1224</v>
      </c>
      <c r="I32" s="22">
        <f>E32-H32</f>
        <v>307</v>
      </c>
      <c r="J32" s="12">
        <f>ROUNDDOWN(E32*0.7,0)</f>
        <v>1071</v>
      </c>
      <c r="K32" s="22">
        <f>E32-J32</f>
        <v>460</v>
      </c>
      <c r="L32" s="1"/>
    </row>
    <row r="33" spans="1:12" ht="11.25" customHeight="1">
      <c r="A33" s="1"/>
      <c r="B33" s="4"/>
      <c r="C33" s="1"/>
      <c r="D33" s="1"/>
      <c r="E33" s="1"/>
      <c r="F33" s="1"/>
      <c r="G33" s="1"/>
      <c r="H33" s="112"/>
      <c r="I33" s="112"/>
      <c r="J33" s="1"/>
      <c r="K33" s="1"/>
      <c r="L33" s="1"/>
    </row>
    <row r="34" spans="1:12" ht="22.5" customHeight="1">
      <c r="A34" s="1"/>
      <c r="B34" s="26" t="s">
        <v>14</v>
      </c>
      <c r="C34" s="4"/>
      <c r="D34" s="24"/>
      <c r="E34" s="25"/>
      <c r="F34" s="24"/>
      <c r="G34" s="25"/>
      <c r="H34" s="112"/>
      <c r="I34" s="112"/>
      <c r="J34" s="1"/>
      <c r="K34" s="1"/>
      <c r="L34" s="1"/>
    </row>
    <row r="35" spans="1:12" ht="22.5" customHeight="1">
      <c r="A35" s="1"/>
      <c r="B35" s="1"/>
      <c r="C35" s="4"/>
      <c r="D35" s="24"/>
      <c r="E35" s="25"/>
      <c r="F35" s="24"/>
      <c r="G35" s="25"/>
      <c r="H35" s="112"/>
      <c r="I35" s="112"/>
      <c r="J35" s="1"/>
      <c r="K35" s="1"/>
      <c r="L35" s="1"/>
    </row>
    <row r="36" spans="1:12" ht="45" customHeight="1">
      <c r="A36" s="1"/>
      <c r="B36" s="1"/>
      <c r="C36" s="4"/>
      <c r="D36" s="1"/>
      <c r="E36" s="1"/>
      <c r="F36" s="1"/>
      <c r="G36" s="1"/>
      <c r="H36" s="112"/>
      <c r="I36" s="112"/>
      <c r="J36" s="1"/>
      <c r="K36" s="1"/>
      <c r="L36" s="1"/>
    </row>
    <row r="37" spans="1:12" ht="18.75" customHeight="1">
      <c r="A37" s="1014" t="s">
        <v>24</v>
      </c>
      <c r="B37" s="1014"/>
      <c r="C37" s="1014"/>
      <c r="D37" s="1014"/>
      <c r="E37" s="1014"/>
      <c r="F37" s="1014"/>
      <c r="G37" s="1014"/>
      <c r="H37" s="112"/>
      <c r="I37" s="112"/>
      <c r="J37" s="1"/>
      <c r="K37" s="1"/>
      <c r="L37" s="1"/>
    </row>
    <row r="38" spans="1:12" ht="30.75" customHeight="1">
      <c r="A38" s="1"/>
      <c r="B38" s="28"/>
      <c r="C38" s="4"/>
      <c r="D38" s="113" t="s">
        <v>17</v>
      </c>
      <c r="E38" s="114" t="s">
        <v>438</v>
      </c>
      <c r="F38" s="114" t="s">
        <v>439</v>
      </c>
      <c r="G38" s="113" t="s">
        <v>18</v>
      </c>
      <c r="H38" s="115" t="s">
        <v>440</v>
      </c>
      <c r="I38" s="116" t="s">
        <v>441</v>
      </c>
      <c r="J38" s="115" t="s">
        <v>527</v>
      </c>
      <c r="K38" s="116" t="s">
        <v>528</v>
      </c>
      <c r="L38" s="1"/>
    </row>
    <row r="39" spans="1:12" ht="45" customHeight="1">
      <c r="A39" s="1"/>
      <c r="B39" s="1015" t="s">
        <v>9</v>
      </c>
      <c r="C39" s="1015"/>
      <c r="D39" s="150" t="s">
        <v>2</v>
      </c>
      <c r="E39" s="151" t="s">
        <v>511</v>
      </c>
      <c r="F39" s="152" t="s">
        <v>442</v>
      </c>
      <c r="G39" s="153" t="s">
        <v>443</v>
      </c>
      <c r="H39" s="152" t="s">
        <v>444</v>
      </c>
      <c r="I39" s="153" t="s">
        <v>445</v>
      </c>
      <c r="J39" s="152" t="s">
        <v>525</v>
      </c>
      <c r="K39" s="153" t="s">
        <v>526</v>
      </c>
      <c r="L39" s="1"/>
    </row>
    <row r="40" spans="1:12" ht="20.25" customHeight="1">
      <c r="A40" s="1"/>
      <c r="B40" s="1008" t="s">
        <v>1</v>
      </c>
      <c r="C40" s="1008"/>
      <c r="D40" s="27">
        <v>200</v>
      </c>
      <c r="E40" s="29">
        <f>ROUNDDOWN(D40*$G$2,0)</f>
        <v>2084</v>
      </c>
      <c r="F40" s="13">
        <f>ROUNDDOWN(E40*0.9,0)</f>
        <v>1875</v>
      </c>
      <c r="G40" s="29">
        <f>E40-F40</f>
        <v>209</v>
      </c>
      <c r="H40" s="13">
        <f>ROUNDDOWN(E40*0.8,0)</f>
        <v>1667</v>
      </c>
      <c r="I40" s="29">
        <f>E40-H40</f>
        <v>417</v>
      </c>
      <c r="J40" s="12">
        <f>ROUNDDOWN(E40*0.7,0)</f>
        <v>1458</v>
      </c>
      <c r="K40" s="22">
        <f>E40-J40</f>
        <v>626</v>
      </c>
      <c r="L40" s="1"/>
    </row>
    <row r="41" spans="1:12" ht="20.25" customHeight="1">
      <c r="A41" s="1"/>
      <c r="B41" s="1008" t="s">
        <v>512</v>
      </c>
      <c r="C41" s="1008"/>
      <c r="D41" s="27">
        <v>100</v>
      </c>
      <c r="E41" s="29">
        <f>ROUNDDOWN(D41*$G$2,0)</f>
        <v>1042</v>
      </c>
      <c r="F41" s="13">
        <f>ROUNDDOWN(E41*0.9,0)</f>
        <v>937</v>
      </c>
      <c r="G41" s="29">
        <f>E41-F41</f>
        <v>105</v>
      </c>
      <c r="H41" s="13">
        <f>ROUNDDOWN(E41*0.8,0)</f>
        <v>833</v>
      </c>
      <c r="I41" s="29">
        <f>E41-H41</f>
        <v>209</v>
      </c>
      <c r="J41" s="12">
        <f>ROUNDDOWN(E41*0.7,0)</f>
        <v>729</v>
      </c>
      <c r="K41" s="22">
        <f>E41-J41</f>
        <v>313</v>
      </c>
      <c r="L41" s="1"/>
    </row>
    <row r="42" spans="1:12" ht="20.25" customHeight="1">
      <c r="A42" s="1"/>
      <c r="B42" s="1016" t="s">
        <v>513</v>
      </c>
      <c r="C42" s="1016"/>
      <c r="D42" s="159">
        <v>200</v>
      </c>
      <c r="E42" s="160">
        <f>ROUNDDOWN(D42*$G$2,0)</f>
        <v>2084</v>
      </c>
      <c r="F42" s="161">
        <f>ROUNDDOWN(E42*0.9,0)</f>
        <v>1875</v>
      </c>
      <c r="G42" s="160">
        <f>E42-F42</f>
        <v>209</v>
      </c>
      <c r="H42" s="161">
        <f>ROUNDDOWN(E42*0.8,0)</f>
        <v>1667</v>
      </c>
      <c r="I42" s="160">
        <f>E42-H42</f>
        <v>417</v>
      </c>
      <c r="J42" s="232">
        <f>ROUNDDOWN(E42*0.7,0)</f>
        <v>1458</v>
      </c>
      <c r="K42" s="233">
        <f>E42-J42</f>
        <v>626</v>
      </c>
      <c r="L42" s="1"/>
    </row>
    <row r="43" spans="1:12" ht="20.25" customHeight="1">
      <c r="A43" s="30" t="s">
        <v>451</v>
      </c>
      <c r="B43" s="1008" t="s">
        <v>0</v>
      </c>
      <c r="C43" s="1008"/>
      <c r="D43" s="27">
        <v>100</v>
      </c>
      <c r="E43" s="29">
        <f>ROUNDDOWN(D43*$G$2,0)</f>
        <v>1042</v>
      </c>
      <c r="F43" s="13">
        <f>ROUNDDOWN(E43*0.9,0)</f>
        <v>937</v>
      </c>
      <c r="G43" s="29">
        <f>E43-F43</f>
        <v>105</v>
      </c>
      <c r="H43" s="13">
        <f>ROUNDDOWN(E43*0.8,0)</f>
        <v>833</v>
      </c>
      <c r="I43" s="29">
        <f>E43-H43</f>
        <v>209</v>
      </c>
      <c r="J43" s="12">
        <f>ROUNDDOWN(E43*0.7,0)</f>
        <v>729</v>
      </c>
      <c r="K43" s="22">
        <f>E43-J43</f>
        <v>313</v>
      </c>
      <c r="L43" s="1"/>
    </row>
    <row r="44" spans="1:12" ht="21" customHeight="1">
      <c r="A44" s="1"/>
      <c r="B44" s="31"/>
      <c r="C44" s="4"/>
      <c r="D44" s="1"/>
      <c r="E44" s="1"/>
      <c r="F44" s="1"/>
      <c r="G44" s="1"/>
      <c r="H44" s="112"/>
      <c r="I44" s="112"/>
      <c r="J44" s="1"/>
      <c r="K44" s="1"/>
      <c r="L44" s="1"/>
    </row>
    <row r="45" spans="1:12" ht="19.5" customHeight="1">
      <c r="A45" s="1"/>
      <c r="B45" s="1009" t="s">
        <v>36</v>
      </c>
      <c r="C45" s="1010"/>
      <c r="D45" s="1010"/>
      <c r="E45" s="1010"/>
      <c r="F45" s="1010"/>
      <c r="G45" s="1009" t="s">
        <v>35</v>
      </c>
      <c r="H45" s="1010"/>
      <c r="I45" s="1010"/>
      <c r="J45" s="1010"/>
      <c r="K45" s="1013"/>
      <c r="L45" s="1"/>
    </row>
    <row r="46" spans="1:12" ht="47.25" customHeight="1">
      <c r="A46" s="1"/>
      <c r="B46" s="1011" t="s">
        <v>514</v>
      </c>
      <c r="C46" s="1012"/>
      <c r="D46" s="1012"/>
      <c r="E46" s="1012"/>
      <c r="F46" s="1012"/>
      <c r="G46" s="1017" t="s">
        <v>26</v>
      </c>
      <c r="H46" s="1018"/>
      <c r="I46" s="1018"/>
      <c r="J46" s="1018"/>
      <c r="K46" s="1019"/>
      <c r="L46" s="1"/>
    </row>
    <row r="47" spans="1:12" ht="42" customHeight="1">
      <c r="A47" s="1"/>
      <c r="B47" s="1002" t="s">
        <v>515</v>
      </c>
      <c r="C47" s="1003"/>
      <c r="D47" s="1003"/>
      <c r="E47" s="1003"/>
      <c r="F47" s="1003"/>
      <c r="G47" s="1024" t="s">
        <v>516</v>
      </c>
      <c r="H47" s="1025"/>
      <c r="I47" s="1025"/>
      <c r="J47" s="1025"/>
      <c r="K47" s="1026"/>
      <c r="L47" s="1"/>
    </row>
    <row r="48" spans="1:12" ht="21.75" customHeight="1">
      <c r="A48" s="1004" t="s">
        <v>451</v>
      </c>
      <c r="B48" s="993" t="s">
        <v>31</v>
      </c>
      <c r="C48" s="994"/>
      <c r="D48" s="994"/>
      <c r="E48" s="994"/>
      <c r="F48" s="995"/>
      <c r="G48" s="1027" t="s">
        <v>452</v>
      </c>
      <c r="H48" s="1028"/>
      <c r="I48" s="1028"/>
      <c r="J48" s="1028"/>
      <c r="K48" s="1029"/>
      <c r="L48" s="1"/>
    </row>
    <row r="49" spans="1:12" ht="21.75" customHeight="1">
      <c r="A49" s="1004"/>
      <c r="B49" s="987" t="s">
        <v>32</v>
      </c>
      <c r="C49" s="988"/>
      <c r="D49" s="988"/>
      <c r="E49" s="988"/>
      <c r="F49" s="989"/>
      <c r="G49" s="996" t="s">
        <v>453</v>
      </c>
      <c r="H49" s="997"/>
      <c r="I49" s="997"/>
      <c r="J49" s="997"/>
      <c r="K49" s="998"/>
      <c r="L49" s="1"/>
    </row>
    <row r="50" spans="1:12" ht="21.75" customHeight="1">
      <c r="A50" s="1004"/>
      <c r="B50" s="987" t="s">
        <v>33</v>
      </c>
      <c r="C50" s="988"/>
      <c r="D50" s="988"/>
      <c r="E50" s="988"/>
      <c r="F50" s="989"/>
      <c r="G50" s="996" t="s">
        <v>453</v>
      </c>
      <c r="H50" s="997"/>
      <c r="I50" s="997"/>
      <c r="J50" s="997"/>
      <c r="K50" s="998"/>
      <c r="L50" s="1"/>
    </row>
    <row r="51" spans="1:12" ht="21.75" customHeight="1">
      <c r="A51" s="1004"/>
      <c r="B51" s="1005" t="s">
        <v>34</v>
      </c>
      <c r="C51" s="1006"/>
      <c r="D51" s="1006"/>
      <c r="E51" s="1006"/>
      <c r="F51" s="1007"/>
      <c r="G51" s="999" t="s">
        <v>170</v>
      </c>
      <c r="H51" s="1000"/>
      <c r="I51" s="1000"/>
      <c r="J51" s="1000"/>
      <c r="K51" s="1001"/>
      <c r="L51" s="1"/>
    </row>
    <row r="52" spans="1:12" ht="21.75" customHeight="1">
      <c r="A52" s="1"/>
      <c r="B52" s="993" t="s">
        <v>27</v>
      </c>
      <c r="C52" s="994"/>
      <c r="D52" s="994"/>
      <c r="E52" s="994"/>
      <c r="F52" s="995"/>
      <c r="G52" s="1027" t="s">
        <v>509</v>
      </c>
      <c r="H52" s="1028"/>
      <c r="I52" s="1028"/>
      <c r="J52" s="1028"/>
      <c r="K52" s="1029"/>
      <c r="L52" s="1"/>
    </row>
    <row r="53" spans="1:12" ht="21.75" customHeight="1">
      <c r="A53" s="1"/>
      <c r="B53" s="987" t="s">
        <v>28</v>
      </c>
      <c r="C53" s="988"/>
      <c r="D53" s="988"/>
      <c r="E53" s="988"/>
      <c r="F53" s="989"/>
      <c r="G53" s="996" t="s">
        <v>505</v>
      </c>
      <c r="H53" s="997"/>
      <c r="I53" s="997"/>
      <c r="J53" s="997"/>
      <c r="K53" s="998"/>
      <c r="L53" s="1"/>
    </row>
    <row r="54" spans="1:12" ht="21.75" customHeight="1">
      <c r="A54" s="1"/>
      <c r="B54" s="987" t="s">
        <v>29</v>
      </c>
      <c r="C54" s="988"/>
      <c r="D54" s="988"/>
      <c r="E54" s="988"/>
      <c r="F54" s="989"/>
      <c r="G54" s="996" t="s">
        <v>506</v>
      </c>
      <c r="H54" s="997"/>
      <c r="I54" s="997"/>
      <c r="J54" s="997"/>
      <c r="K54" s="998"/>
      <c r="L54" s="1"/>
    </row>
    <row r="55" spans="1:12" ht="21.75" customHeight="1">
      <c r="A55" s="1"/>
      <c r="B55" s="987" t="s">
        <v>30</v>
      </c>
      <c r="C55" s="988"/>
      <c r="D55" s="988"/>
      <c r="E55" s="988"/>
      <c r="F55" s="989"/>
      <c r="G55" s="996" t="s">
        <v>507</v>
      </c>
      <c r="H55" s="997"/>
      <c r="I55" s="997"/>
      <c r="J55" s="997"/>
      <c r="K55" s="998"/>
      <c r="L55" s="1"/>
    </row>
    <row r="56" spans="1:12" ht="21.75" customHeight="1">
      <c r="A56" s="1"/>
      <c r="B56" s="987" t="s">
        <v>510</v>
      </c>
      <c r="C56" s="988"/>
      <c r="D56" s="988"/>
      <c r="E56" s="988"/>
      <c r="F56" s="989"/>
      <c r="G56" s="996" t="s">
        <v>508</v>
      </c>
      <c r="H56" s="997"/>
      <c r="I56" s="997"/>
      <c r="J56" s="997"/>
      <c r="K56" s="998"/>
      <c r="L56" s="1"/>
    </row>
    <row r="57" spans="1:12" ht="21.75" customHeight="1">
      <c r="A57" s="1"/>
      <c r="B57" s="987" t="s">
        <v>541</v>
      </c>
      <c r="C57" s="988"/>
      <c r="D57" s="988"/>
      <c r="E57" s="988"/>
      <c r="F57" s="989"/>
      <c r="G57" s="996" t="s">
        <v>537</v>
      </c>
      <c r="H57" s="997"/>
      <c r="I57" s="997"/>
      <c r="J57" s="997"/>
      <c r="K57" s="998"/>
      <c r="L57" s="1"/>
    </row>
    <row r="58" spans="1:12" ht="21.75" customHeight="1">
      <c r="A58" s="1"/>
      <c r="B58" s="987" t="s">
        <v>542</v>
      </c>
      <c r="C58" s="988"/>
      <c r="D58" s="988"/>
      <c r="E58" s="988"/>
      <c r="F58" s="989"/>
      <c r="G58" s="999" t="s">
        <v>538</v>
      </c>
      <c r="H58" s="1000"/>
      <c r="I58" s="1000"/>
      <c r="J58" s="1000"/>
      <c r="K58" s="1001"/>
      <c r="L58" s="1"/>
    </row>
    <row r="59" spans="1:12" ht="15.75" customHeight="1">
      <c r="A59" s="1"/>
      <c r="B59" s="990" t="s">
        <v>25</v>
      </c>
      <c r="C59" s="991"/>
      <c r="D59" s="991"/>
      <c r="E59" s="991"/>
      <c r="F59" s="991"/>
      <c r="G59" s="992"/>
      <c r="H59" s="992"/>
      <c r="I59" s="992"/>
      <c r="J59" s="1"/>
      <c r="K59" s="1"/>
      <c r="L59" s="1"/>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sheetData>
  <sheetProtection/>
  <mergeCells count="46">
    <mergeCell ref="G53:K53"/>
    <mergeCell ref="G54:K54"/>
    <mergeCell ref="G55:K55"/>
    <mergeCell ref="G56:K56"/>
    <mergeCell ref="G47:K47"/>
    <mergeCell ref="G48:K48"/>
    <mergeCell ref="G49:K49"/>
    <mergeCell ref="G50:K50"/>
    <mergeCell ref="G51:K51"/>
    <mergeCell ref="G52:K52"/>
    <mergeCell ref="B18:B20"/>
    <mergeCell ref="B22:B24"/>
    <mergeCell ref="B25:B27"/>
    <mergeCell ref="B30:B32"/>
    <mergeCell ref="A1:G1"/>
    <mergeCell ref="A4:C4"/>
    <mergeCell ref="B6:B8"/>
    <mergeCell ref="B9:B11"/>
    <mergeCell ref="B12:B14"/>
    <mergeCell ref="B15:B17"/>
    <mergeCell ref="B43:C43"/>
    <mergeCell ref="B45:F45"/>
    <mergeCell ref="B46:F46"/>
    <mergeCell ref="G45:K45"/>
    <mergeCell ref="A37:G37"/>
    <mergeCell ref="B39:C39"/>
    <mergeCell ref="B40:C40"/>
    <mergeCell ref="B41:C41"/>
    <mergeCell ref="B42:C42"/>
    <mergeCell ref="G46:K46"/>
    <mergeCell ref="B47:F47"/>
    <mergeCell ref="A48:A51"/>
    <mergeCell ref="B48:F48"/>
    <mergeCell ref="B49:F49"/>
    <mergeCell ref="B50:F50"/>
    <mergeCell ref="B51:F51"/>
    <mergeCell ref="B55:F55"/>
    <mergeCell ref="B56:F56"/>
    <mergeCell ref="B59:I59"/>
    <mergeCell ref="B52:F52"/>
    <mergeCell ref="B53:F53"/>
    <mergeCell ref="B54:F54"/>
    <mergeCell ref="B57:F57"/>
    <mergeCell ref="B58:F58"/>
    <mergeCell ref="G57:K57"/>
    <mergeCell ref="G58:K58"/>
  </mergeCells>
  <dataValidations count="1">
    <dataValidation allowBlank="1" showInputMessage="1" showErrorMessage="1" imeMode="off" sqref="D60:D65536 D1:D44"/>
  </dataValidations>
  <printOptions horizontalCentered="1"/>
  <pageMargins left="0.3937007874015748" right="0.31496062992125984" top="0.6299212598425197" bottom="0.35433070866141736" header="0.31496062992125984" footer="0.31496062992125984"/>
  <pageSetup horizontalDpi="600" verticalDpi="600" orientation="portrait" paperSize="9" scale="93" r:id="rId1"/>
  <headerFooter>
    <oddHeader>&amp;C&amp;"ＭＳ 明朝,標準"訪問介護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2019-10-04T00:13:33Z</cp:lastPrinted>
  <dcterms:created xsi:type="dcterms:W3CDTF">2013-07-19T07:00:42Z</dcterms:created>
  <dcterms:modified xsi:type="dcterms:W3CDTF">2019-10-04T00:13:54Z</dcterms:modified>
  <cp:category/>
  <cp:version/>
  <cp:contentType/>
  <cp:contentStatus/>
</cp:coreProperties>
</file>